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CBD7" lockStructure="1"/>
  <bookViews>
    <workbookView xWindow="225" yWindow="-390" windowWidth="20730" windowHeight="8130"/>
  </bookViews>
  <sheets>
    <sheet name="申込シート" sheetId="1" r:id="rId1"/>
    <sheet name="参加確認" sheetId="2" state="hidden" r:id="rId2"/>
    <sheet name="集計" sheetId="3" state="hidden" r:id="rId3"/>
  </sheets>
  <definedNames>
    <definedName name="_xlnm._FilterDatabase" localSheetId="0" hidden="1">申込シート!$D$14:$J$16</definedName>
    <definedName name="_xlnm.Print_Area" localSheetId="1">参加確認!$A$1:$X$50</definedName>
    <definedName name="_xlnm.Print_Area" localSheetId="0">申込シート!$A$1:$X$45</definedName>
  </definedNames>
  <calcPr calcId="145621"/>
</workbook>
</file>

<file path=xl/calcChain.xml><?xml version="1.0" encoding="utf-8"?>
<calcChain xmlns="http://schemas.openxmlformats.org/spreadsheetml/2006/main">
  <c r="D10" i="2" l="1"/>
  <c r="AG9" i="1"/>
  <c r="AG8" i="1"/>
  <c r="AG7" i="1"/>
  <c r="AG6" i="1"/>
  <c r="AG5" i="1"/>
  <c r="AG4" i="1"/>
  <c r="AG3" i="1"/>
  <c r="AG2" i="1"/>
  <c r="R9" i="1"/>
  <c r="E1" i="3" l="1"/>
  <c r="M5" i="3"/>
  <c r="N5" i="3"/>
  <c r="M6" i="3"/>
  <c r="N6" i="3"/>
  <c r="N4" i="3"/>
  <c r="M4" i="3"/>
  <c r="R4" i="3"/>
  <c r="S4" i="3" s="1"/>
  <c r="A4" i="3" s="1"/>
  <c r="A7" i="3" s="1"/>
  <c r="C29" i="2"/>
  <c r="C9" i="3" s="1"/>
  <c r="C27" i="2"/>
  <c r="C8" i="3" s="1"/>
  <c r="C25" i="2"/>
  <c r="C7" i="3" s="1"/>
  <c r="C23" i="2"/>
  <c r="C6" i="3" s="1"/>
  <c r="C21" i="2"/>
  <c r="C5" i="3" s="1"/>
  <c r="C19" i="2"/>
  <c r="C4" i="3" s="1"/>
  <c r="G35" i="2"/>
  <c r="G34" i="2"/>
  <c r="G33" i="2"/>
  <c r="B35" i="2"/>
  <c r="B34" i="2"/>
  <c r="B33" i="2"/>
  <c r="X28" i="2"/>
  <c r="W28" i="2"/>
  <c r="L9" i="3" s="1"/>
  <c r="X26" i="2"/>
  <c r="W26" i="2"/>
  <c r="L8" i="3" s="1"/>
  <c r="X24" i="2"/>
  <c r="W24" i="2"/>
  <c r="L7" i="3" s="1"/>
  <c r="X22" i="2"/>
  <c r="W22" i="2"/>
  <c r="L6" i="3" s="1"/>
  <c r="X20" i="2"/>
  <c r="W20" i="2"/>
  <c r="L5" i="3" s="1"/>
  <c r="X18" i="2"/>
  <c r="W18" i="2"/>
  <c r="L4" i="3" s="1"/>
  <c r="U28" i="2"/>
  <c r="T28" i="2"/>
  <c r="K9" i="3" s="1"/>
  <c r="U26" i="2"/>
  <c r="T26" i="2"/>
  <c r="K8" i="3" s="1"/>
  <c r="U24" i="2"/>
  <c r="T24" i="2"/>
  <c r="K7" i="3" s="1"/>
  <c r="U22" i="2"/>
  <c r="T22" i="2"/>
  <c r="K6" i="3" s="1"/>
  <c r="U20" i="2"/>
  <c r="T20" i="2"/>
  <c r="K5" i="3" s="1"/>
  <c r="U18" i="2"/>
  <c r="T18" i="2"/>
  <c r="K4" i="3" s="1"/>
  <c r="R28" i="2"/>
  <c r="Q28" i="2"/>
  <c r="P28" i="2"/>
  <c r="J9" i="3" s="1"/>
  <c r="R26" i="2"/>
  <c r="Q26" i="2"/>
  <c r="P26" i="2"/>
  <c r="J8" i="3" s="1"/>
  <c r="R24" i="2"/>
  <c r="Q24" i="2"/>
  <c r="P24" i="2"/>
  <c r="J7" i="3" s="1"/>
  <c r="R22" i="2"/>
  <c r="Q22" i="2"/>
  <c r="P22" i="2"/>
  <c r="J6" i="3" s="1"/>
  <c r="R20" i="2"/>
  <c r="Q20" i="2"/>
  <c r="P20" i="2"/>
  <c r="J5" i="3" s="1"/>
  <c r="R18" i="2"/>
  <c r="Q18" i="2"/>
  <c r="P18" i="2"/>
  <c r="J4" i="3" s="1"/>
  <c r="N28" i="2"/>
  <c r="I9" i="3" s="1"/>
  <c r="N26" i="2"/>
  <c r="I8" i="3" s="1"/>
  <c r="N24" i="2"/>
  <c r="I7" i="3" s="1"/>
  <c r="N22" i="2"/>
  <c r="I6" i="3" s="1"/>
  <c r="N20" i="2"/>
  <c r="I5" i="3" s="1"/>
  <c r="N18" i="2"/>
  <c r="I4" i="3" s="1"/>
  <c r="L28" i="2"/>
  <c r="K28" i="2"/>
  <c r="J28" i="2"/>
  <c r="H9" i="3" s="1"/>
  <c r="I28" i="2"/>
  <c r="H28" i="2"/>
  <c r="G9" i="3" s="1"/>
  <c r="G28" i="2"/>
  <c r="F28" i="2"/>
  <c r="F9" i="3" s="1"/>
  <c r="E28" i="2"/>
  <c r="E9" i="3" s="1"/>
  <c r="D28" i="2"/>
  <c r="C28" i="2"/>
  <c r="D9" i="3" s="1"/>
  <c r="L26" i="2"/>
  <c r="K26" i="2"/>
  <c r="J26" i="2"/>
  <c r="H8" i="3" s="1"/>
  <c r="I26" i="2"/>
  <c r="H26" i="2"/>
  <c r="G8" i="3" s="1"/>
  <c r="G26" i="2"/>
  <c r="F26" i="2"/>
  <c r="F8" i="3" s="1"/>
  <c r="E26" i="2"/>
  <c r="E8" i="3" s="1"/>
  <c r="D26" i="2"/>
  <c r="C26" i="2"/>
  <c r="D8" i="3" s="1"/>
  <c r="L24" i="2"/>
  <c r="K24" i="2"/>
  <c r="J24" i="2"/>
  <c r="H7" i="3" s="1"/>
  <c r="I24" i="2"/>
  <c r="H24" i="2"/>
  <c r="G7" i="3" s="1"/>
  <c r="G24" i="2"/>
  <c r="F24" i="2"/>
  <c r="F7" i="3" s="1"/>
  <c r="E24" i="2"/>
  <c r="E7" i="3" s="1"/>
  <c r="D24" i="2"/>
  <c r="C24" i="2"/>
  <c r="D7" i="3" s="1"/>
  <c r="L22" i="2"/>
  <c r="K22" i="2"/>
  <c r="J22" i="2"/>
  <c r="H6" i="3" s="1"/>
  <c r="I22" i="2"/>
  <c r="H22" i="2"/>
  <c r="G6" i="3" s="1"/>
  <c r="G22" i="2"/>
  <c r="F22" i="2"/>
  <c r="F6" i="3" s="1"/>
  <c r="E22" i="2"/>
  <c r="E6" i="3" s="1"/>
  <c r="D22" i="2"/>
  <c r="C22" i="2"/>
  <c r="D6" i="3" s="1"/>
  <c r="L20" i="2"/>
  <c r="K20" i="2"/>
  <c r="J20" i="2"/>
  <c r="H5" i="3" s="1"/>
  <c r="I20" i="2"/>
  <c r="H20" i="2"/>
  <c r="G5" i="3" s="1"/>
  <c r="G20" i="2"/>
  <c r="F20" i="2"/>
  <c r="F5" i="3" s="1"/>
  <c r="E20" i="2"/>
  <c r="E5" i="3" s="1"/>
  <c r="D20" i="2"/>
  <c r="C20" i="2"/>
  <c r="D5" i="3" s="1"/>
  <c r="L18" i="2"/>
  <c r="K18" i="2"/>
  <c r="J18" i="2"/>
  <c r="H4" i="3" s="1"/>
  <c r="I18" i="2"/>
  <c r="H18" i="2"/>
  <c r="G4" i="3" s="1"/>
  <c r="G18" i="2"/>
  <c r="F18" i="2"/>
  <c r="F4" i="3" s="1"/>
  <c r="E18" i="2"/>
  <c r="E4" i="3" s="1"/>
  <c r="D18" i="2"/>
  <c r="C18" i="2"/>
  <c r="D4" i="3" s="1"/>
  <c r="B28" i="2"/>
  <c r="B9" i="3" s="1"/>
  <c r="B26" i="2"/>
  <c r="B8" i="3" s="1"/>
  <c r="B24" i="2"/>
  <c r="B7" i="3" s="1"/>
  <c r="B22" i="2"/>
  <c r="B6" i="3" s="1"/>
  <c r="B20" i="2"/>
  <c r="B5" i="3" s="1"/>
  <c r="B18" i="2"/>
  <c r="B4" i="3" s="1"/>
  <c r="D2" i="2"/>
  <c r="T38" i="1"/>
  <c r="T34" i="2" s="1"/>
  <c r="T37" i="1"/>
  <c r="T33" i="2" s="1"/>
  <c r="T39" i="1"/>
  <c r="T35" i="2" s="1"/>
  <c r="A8" i="3" l="1"/>
  <c r="A9" i="3"/>
  <c r="A5" i="3"/>
  <c r="A6" i="3"/>
  <c r="T40" i="1"/>
  <c r="T36" i="2" s="1"/>
</calcChain>
</file>

<file path=xl/sharedStrings.xml><?xml version="1.0" encoding="utf-8"?>
<sst xmlns="http://schemas.openxmlformats.org/spreadsheetml/2006/main" count="359" uniqueCount="282">
  <si>
    <t>学校名</t>
  </si>
  <si>
    <t>１　希望日</t>
  </si>
  <si>
    <t>２　参加者</t>
  </si>
  <si>
    <t>参加保護者名</t>
  </si>
  <si>
    <t>（生徒との関係）</t>
  </si>
  <si>
    <t>参加
回数</t>
    <rPh sb="3" eb="5">
      <t>カイスウ</t>
    </rPh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</si>
  <si>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</si>
  <si>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</si>
  <si>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</si>
  <si>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</si>
  <si>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</si>
  <si>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②　中学校，総合支援学校（中学部）の教職員</t>
  </si>
  <si>
    <t>教　職　員　の　氏　名</t>
    <phoneticPr fontId="2"/>
  </si>
  <si>
    <r>
      <t>①　高等部卒業後企業就職を希望する</t>
    </r>
    <r>
      <rPr>
        <b/>
        <sz val="12"/>
        <color theme="1"/>
        <rFont val="ＭＳ 明朝"/>
        <family val="1"/>
        <charset val="128"/>
      </rPr>
      <t>中学３年生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明朝"/>
        <family val="1"/>
        <charset val="128"/>
      </rPr>
      <t>過年度卒業生</t>
    </r>
    <r>
      <rPr>
        <sz val="12"/>
        <color theme="1"/>
        <rFont val="ＭＳ 明朝"/>
        <family val="1"/>
        <charset val="128"/>
      </rPr>
      <t>及び保護者，家族</t>
    </r>
  </si>
  <si>
    <t>男・女</t>
    <phoneticPr fontId="2"/>
  </si>
  <si>
    <t>参加生徒・保護者との関係 ／校務分掌</t>
    <phoneticPr fontId="2"/>
  </si>
  <si>
    <t>リスト</t>
    <phoneticPr fontId="2"/>
  </si>
  <si>
    <t>２５</t>
  </si>
  <si>
    <t>１</t>
    <phoneticPr fontId="2"/>
  </si>
  <si>
    <t>２</t>
    <phoneticPr fontId="2"/>
  </si>
  <si>
    <t>３</t>
  </si>
  <si>
    <t>４</t>
  </si>
  <si>
    <t>５</t>
  </si>
  <si>
    <t>６</t>
  </si>
  <si>
    <t>８</t>
  </si>
  <si>
    <t>９</t>
  </si>
  <si>
    <t>１０</t>
  </si>
  <si>
    <t>７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</si>
  <si>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</si>
  <si>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</si>
  <si>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</si>
  <si>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</si>
  <si>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</si>
  <si>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</si>
  <si>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</si>
  <si>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</si>
  <si>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</si>
  <si>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</si>
  <si>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</si>
  <si>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</si>
  <si>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</si>
  <si>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</si>
  <si>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</si>
  <si>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</si>
  <si>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</si>
  <si>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３０</t>
  </si>
  <si>
    <t>３１</t>
  </si>
  <si>
    <t>３年</t>
    <rPh sb="0" eb="2">
      <t>サンネン</t>
    </rPh>
    <phoneticPr fontId="2"/>
  </si>
  <si>
    <t>過年度</t>
    <rPh sb="0" eb="3">
      <t>カネンド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</si>
  <si>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</si>
  <si>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</si>
  <si>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</si>
  <si>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</si>
  <si>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</si>
  <si>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</si>
  <si>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</si>
  <si>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６回目</t>
    <rPh sb="1" eb="3">
      <t>カイメ</t>
    </rPh>
    <phoneticPr fontId="2"/>
  </si>
  <si>
    <t>７回目</t>
    <rPh sb="1" eb="3">
      <t>カイメ</t>
    </rPh>
    <phoneticPr fontId="2"/>
  </si>
  <si>
    <t>８回目</t>
    <rPh sb="1" eb="3">
      <t>カイメ</t>
    </rPh>
    <phoneticPr fontId="2"/>
  </si>
  <si>
    <t>ふりがな（上段）</t>
    <rPh sb="5" eb="7">
      <t>ジョウダン</t>
    </rPh>
    <phoneticPr fontId="2"/>
  </si>
  <si>
    <t>参加生徒名（下段）</t>
    <rPh sb="0" eb="2">
      <t>サンカ</t>
    </rPh>
    <rPh sb="2" eb="4">
      <t>セイト</t>
    </rPh>
    <rPh sb="4" eb="5">
      <t>メイ</t>
    </rPh>
    <rPh sb="6" eb="8">
      <t>ゲダン</t>
    </rPh>
    <phoneticPr fontId="2"/>
  </si>
  <si>
    <t>参加人数</t>
    <rPh sb="0" eb="2">
      <t>サンカ</t>
    </rPh>
    <rPh sb="2" eb="4">
      <t>ニンズウ</t>
    </rPh>
    <phoneticPr fontId="2"/>
  </si>
  <si>
    <t>保護者</t>
    <rPh sb="0" eb="2">
      <t>ホゴ</t>
    </rPh>
    <rPh sb="2" eb="3">
      <t>シャ</t>
    </rPh>
    <phoneticPr fontId="2"/>
  </si>
  <si>
    <t>教職員</t>
    <rPh sb="0" eb="3">
      <t>キョウショクイン</t>
    </rPh>
    <phoneticPr fontId="2"/>
  </si>
  <si>
    <t>名</t>
    <rPh sb="0" eb="1">
      <t>メイ</t>
    </rPh>
    <phoneticPr fontId="2"/>
  </si>
  <si>
    <t>生　徒</t>
    <rPh sb="0" eb="1">
      <t>ショウ</t>
    </rPh>
    <rPh sb="2" eb="3">
      <t>ト</t>
    </rPh>
    <phoneticPr fontId="2"/>
  </si>
  <si>
    <t>合　計</t>
    <rPh sb="0" eb="1">
      <t>ゴウ</t>
    </rPh>
    <rPh sb="2" eb="3">
      <t>ケイ</t>
    </rPh>
    <phoneticPr fontId="2"/>
  </si>
  <si>
    <r>
      <t>記入者</t>
    </r>
    <r>
      <rPr>
        <u/>
        <sz val="11"/>
        <color theme="1"/>
        <rFont val="ＭＳ 明朝"/>
        <family val="1"/>
        <charset val="128"/>
      </rPr>
      <t>　</t>
    </r>
  </si>
  <si>
    <t>育成</t>
    <rPh sb="0" eb="2">
      <t>イクセイ</t>
    </rPh>
    <phoneticPr fontId="2"/>
  </si>
  <si>
    <t>普通</t>
    <rPh sb="0" eb="2">
      <t>フツウ</t>
    </rPh>
    <phoneticPr fontId="2"/>
  </si>
  <si>
    <r>
      <t>在</t>
    </r>
    <r>
      <rPr>
        <sz val="11"/>
        <color theme="1"/>
        <rFont val="ＭＳ 明朝"/>
        <family val="1"/>
        <charset val="128"/>
      </rPr>
      <t>籍
学級</t>
    </r>
    <rPh sb="3" eb="5">
      <t>ガッキュウ</t>
    </rPh>
    <phoneticPr fontId="2"/>
  </si>
  <si>
    <t>○欄が不足する場合はファイルをコピーして使用してください。</t>
    <rPh sb="1" eb="2">
      <t>ラン</t>
    </rPh>
    <phoneticPr fontId="2"/>
  </si>
  <si>
    <t>（あて先）</t>
    <phoneticPr fontId="2"/>
  </si>
  <si>
    <t>学校長様</t>
    <rPh sb="0" eb="3">
      <t>ガッコウチョウ</t>
    </rPh>
    <rPh sb="3" eb="4">
      <t>サマ</t>
    </rPh>
    <phoneticPr fontId="2"/>
  </si>
  <si>
    <t>オープンキャンパス集計表</t>
    <rPh sb="9" eb="11">
      <t>シュウケイ</t>
    </rPh>
    <rPh sb="11" eb="12">
      <t>ヒョウ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</si>
  <si>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</si>
  <si>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</si>
  <si>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</si>
  <si>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</si>
  <si>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</si>
  <si>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在籍</t>
    <rPh sb="0" eb="2">
      <t>ザイセキ</t>
    </rPh>
    <phoneticPr fontId="2"/>
  </si>
  <si>
    <t>参加回数</t>
    <rPh sb="0" eb="2">
      <t>サンカ</t>
    </rPh>
    <rPh sb="2" eb="4">
      <t>カイスウ</t>
    </rPh>
    <phoneticPr fontId="2"/>
  </si>
  <si>
    <t>保護者１</t>
    <rPh sb="0" eb="3">
      <t>ホゴシャ</t>
    </rPh>
    <phoneticPr fontId="2"/>
  </si>
  <si>
    <t>関係</t>
    <rPh sb="0" eb="2">
      <t>カンケイ</t>
    </rPh>
    <phoneticPr fontId="2"/>
  </si>
  <si>
    <t>保護者２</t>
    <rPh sb="0" eb="3">
      <t>ホゴシャ</t>
    </rPh>
    <phoneticPr fontId="2"/>
  </si>
  <si>
    <t>アンケート</t>
    <phoneticPr fontId="2"/>
  </si>
  <si>
    <t>教職員</t>
    <rPh sb="0" eb="3">
      <t>キョウショクイン</t>
    </rPh>
    <phoneticPr fontId="2"/>
  </si>
  <si>
    <t>関係</t>
    <rPh sb="0" eb="2">
      <t>カンケイ</t>
    </rPh>
    <phoneticPr fontId="2"/>
  </si>
  <si>
    <t>電話番号</t>
    <rPh sb="0" eb="2">
      <t>デンワ</t>
    </rPh>
    <rPh sb="2" eb="4">
      <t>バンゴウ</t>
    </rPh>
    <phoneticPr fontId="2"/>
  </si>
  <si>
    <t>２９</t>
  </si>
  <si>
    <t>492-1884</t>
  </si>
  <si>
    <t>西賀茂中学校</t>
  </si>
  <si>
    <t>493-7001</t>
  </si>
  <si>
    <t>旭丘中学校</t>
  </si>
  <si>
    <t>492-1330</t>
  </si>
  <si>
    <t>衣笠中学校</t>
  </si>
  <si>
    <t>461-2222</t>
  </si>
  <si>
    <t>烏丸中学校</t>
  </si>
  <si>
    <t>431-0168</t>
  </si>
  <si>
    <t>上京中学校</t>
  </si>
  <si>
    <t>431-8151</t>
  </si>
  <si>
    <t>嘉楽中学校</t>
  </si>
  <si>
    <t>431-0312</t>
  </si>
  <si>
    <t>二条中学校</t>
  </si>
  <si>
    <t>821-1196</t>
  </si>
  <si>
    <t>岡崎中学校</t>
  </si>
  <si>
    <t>771-4191</t>
  </si>
  <si>
    <t>高野中学校</t>
  </si>
  <si>
    <t>781-8134</t>
  </si>
  <si>
    <t>下鴨中学校</t>
  </si>
  <si>
    <t>781-9181</t>
  </si>
  <si>
    <t>近衛中学校</t>
  </si>
  <si>
    <t>771-0007</t>
  </si>
  <si>
    <t>修学院中学校</t>
  </si>
  <si>
    <t>781-3000</t>
  </si>
  <si>
    <t>洛北中学校</t>
  </si>
  <si>
    <t>721-7445</t>
  </si>
  <si>
    <t>大原中学校</t>
  </si>
  <si>
    <t>744-2004</t>
  </si>
  <si>
    <t>花背中学校</t>
  </si>
  <si>
    <t>746-0131</t>
  </si>
  <si>
    <t>北野中学校</t>
  </si>
  <si>
    <t>463-7101</t>
  </si>
  <si>
    <t>朱雀中学校</t>
  </si>
  <si>
    <t>841-0205</t>
  </si>
  <si>
    <t>京都御池中学校</t>
  </si>
  <si>
    <t>221-0414</t>
  </si>
  <si>
    <t>中京中学校</t>
  </si>
  <si>
    <t>801-3266</t>
  </si>
  <si>
    <t>松原中学校</t>
  </si>
  <si>
    <t>841-0650</t>
  </si>
  <si>
    <t>西ノ京中学校</t>
  </si>
  <si>
    <t>802-3365</t>
  </si>
  <si>
    <t>西京高等学校附属中学校</t>
  </si>
  <si>
    <t>841-0010</t>
  </si>
  <si>
    <t>開睛中学校</t>
  </si>
  <si>
    <t>533-8811</t>
  </si>
  <si>
    <t>山科中学校</t>
  </si>
  <si>
    <t>594-1151</t>
  </si>
  <si>
    <t>勧修中学校</t>
  </si>
  <si>
    <t>591-9111</t>
  </si>
  <si>
    <t>大宅中学校</t>
  </si>
  <si>
    <t>573-3067</t>
  </si>
  <si>
    <t>安祥寺中学校</t>
  </si>
  <si>
    <t>592-2848</t>
  </si>
  <si>
    <t>音羽中学校</t>
  </si>
  <si>
    <t>581-9115</t>
  </si>
  <si>
    <t>花山中学校</t>
  </si>
  <si>
    <t>581-5128</t>
  </si>
  <si>
    <t>下京中学校</t>
  </si>
  <si>
    <t>371-2100</t>
  </si>
  <si>
    <t>七条中学校</t>
  </si>
  <si>
    <t>313-0972</t>
  </si>
  <si>
    <t>洛友中学校</t>
  </si>
  <si>
    <t>821-2196</t>
  </si>
  <si>
    <t>八条中学校</t>
  </si>
  <si>
    <t>681-5264</t>
  </si>
  <si>
    <t>九条中学校</t>
  </si>
  <si>
    <t>681-2211</t>
  </si>
  <si>
    <t>洛南中学校</t>
  </si>
  <si>
    <t>691-0018</t>
  </si>
  <si>
    <t>凌風中学校</t>
  </si>
  <si>
    <t>693-8222</t>
  </si>
  <si>
    <t>久世中学校</t>
  </si>
  <si>
    <t>933-3223</t>
  </si>
  <si>
    <t>蜂ヶ岡中学校</t>
  </si>
  <si>
    <t>861-2168</t>
  </si>
  <si>
    <t>太秦中学校</t>
  </si>
  <si>
    <t>872-0037</t>
  </si>
  <si>
    <t>嵯峨中学校</t>
  </si>
  <si>
    <t>871-0533</t>
  </si>
  <si>
    <t>四条中学校</t>
  </si>
  <si>
    <t>312-0040</t>
  </si>
  <si>
    <t>西京極中学校</t>
  </si>
  <si>
    <t>315-1531</t>
  </si>
  <si>
    <t>梅津中学校</t>
  </si>
  <si>
    <t>882-0910</t>
  </si>
  <si>
    <t>西院中学校</t>
  </si>
  <si>
    <t>312-0365</t>
  </si>
  <si>
    <t>高雄中学校</t>
  </si>
  <si>
    <t>872-1286</t>
  </si>
  <si>
    <t>宕陰中学校</t>
  </si>
  <si>
    <t>0771-44-0310</t>
  </si>
  <si>
    <t>双ヶ丘中学校</t>
  </si>
  <si>
    <t>463-8165</t>
  </si>
  <si>
    <t>周山中学校</t>
  </si>
  <si>
    <t>852-0053</t>
  </si>
  <si>
    <t>桂中学校</t>
  </si>
  <si>
    <t>392-7200</t>
  </si>
  <si>
    <t>松尾中学校</t>
  </si>
  <si>
    <t>391-9622</t>
  </si>
  <si>
    <t>桂川中学校</t>
  </si>
  <si>
    <t>392-9229</t>
  </si>
  <si>
    <t>樫原中学校</t>
  </si>
  <si>
    <t>392-6630</t>
  </si>
  <si>
    <t>大枝中学校</t>
  </si>
  <si>
    <t>333-1112</t>
  </si>
  <si>
    <t>洛西中学校</t>
  </si>
  <si>
    <t>331-6131</t>
  </si>
  <si>
    <t>西陵中学校</t>
  </si>
  <si>
    <t>332-0671</t>
  </si>
  <si>
    <t>大原野中学校</t>
  </si>
  <si>
    <t>333-3207</t>
  </si>
  <si>
    <t>深草中学校</t>
  </si>
  <si>
    <t>641-6522</t>
  </si>
  <si>
    <t>藤森中学校</t>
  </si>
  <si>
    <t>641-5227</t>
  </si>
  <si>
    <t>桃山中学校</t>
  </si>
  <si>
    <t>611-0268</t>
  </si>
  <si>
    <t>伏見中学校</t>
  </si>
  <si>
    <t>611-5161</t>
  </si>
  <si>
    <t>神川中学校</t>
  </si>
  <si>
    <t>934-1505</t>
  </si>
  <si>
    <t>醍醐中学校</t>
  </si>
  <si>
    <t>571-0065</t>
  </si>
  <si>
    <t>春日丘中学校</t>
  </si>
  <si>
    <t>571-4969</t>
  </si>
  <si>
    <t>小栗栖中学校</t>
  </si>
  <si>
    <t>572-3135</t>
  </si>
  <si>
    <t>栗陵中学校</t>
  </si>
  <si>
    <t>571-7631</t>
  </si>
  <si>
    <t>桃陵中学校</t>
  </si>
  <si>
    <t>611-3241</t>
  </si>
  <si>
    <t>向島中学校</t>
  </si>
  <si>
    <t>623-0512</t>
  </si>
  <si>
    <t>向島東中学校</t>
  </si>
  <si>
    <t>601-7932</t>
  </si>
  <si>
    <t>洛水中学校</t>
  </si>
  <si>
    <t>602-3261</t>
  </si>
  <si>
    <t>大淀中学校</t>
  </si>
  <si>
    <t>631-7211</t>
  </si>
  <si>
    <t>学年等</t>
    <phoneticPr fontId="2"/>
  </si>
  <si>
    <t>東総合支援学校</t>
  </si>
  <si>
    <t>西総合支援学校</t>
  </si>
  <si>
    <t>呉竹総合支援学校</t>
  </si>
  <si>
    <t>桃陽総合支援学校</t>
  </si>
  <si>
    <t>京教大附属京都小中学校　</t>
  </si>
  <si>
    <t>京教大附属特別支援学校　</t>
    <rPh sb="5" eb="7">
      <t>トクベツ</t>
    </rPh>
    <rPh sb="7" eb="9">
      <t>シエン</t>
    </rPh>
    <phoneticPr fontId="2"/>
  </si>
  <si>
    <t>431-6636</t>
  </si>
  <si>
    <t>594-6501</t>
  </si>
  <si>
    <t>332-4275</t>
  </si>
  <si>
    <t>601-9104</t>
  </si>
  <si>
    <t>641-2634</t>
  </si>
  <si>
    <t>431-7131</t>
  </si>
  <si>
    <t>641-3531</t>
  </si>
  <si>
    <t>③　日　程</t>
    <phoneticPr fontId="2"/>
  </si>
  <si>
    <t>教　職　員　の　氏　名</t>
    <phoneticPr fontId="2"/>
  </si>
  <si>
    <t>参加生徒・保護者との関係 ／校務分掌</t>
    <phoneticPr fontId="2"/>
  </si>
  <si>
    <t>在籍
学級</t>
    <rPh sb="3" eb="5">
      <t>ガッキュウ</t>
    </rPh>
    <phoneticPr fontId="2"/>
  </si>
  <si>
    <t>アンケート
希望の有無</t>
    <rPh sb="9" eb="11">
      <t>ウム</t>
    </rPh>
    <phoneticPr fontId="2"/>
  </si>
  <si>
    <t>アンケート希望の有無</t>
    <rPh sb="5" eb="7">
      <t>キボウ</t>
    </rPh>
    <rPh sb="8" eb="10">
      <t>ウム</t>
    </rPh>
    <phoneticPr fontId="2"/>
  </si>
  <si>
    <t>○希望日を調整の上，参加確認書を電子メールにて送付します（申し込みが遅いと，希望日にならない場合があります）</t>
    <rPh sb="10" eb="12">
      <t>サンカ</t>
    </rPh>
    <rPh sb="12" eb="14">
      <t>カクニン</t>
    </rPh>
    <rPh sb="14" eb="15">
      <t>ショ</t>
    </rPh>
    <rPh sb="16" eb="18">
      <t>デンシ</t>
    </rPh>
    <rPh sb="23" eb="25">
      <t>ソウフ</t>
    </rPh>
    <phoneticPr fontId="2"/>
  </si>
  <si>
    <t>加茂川中学校</t>
    <rPh sb="0" eb="1">
      <t>クワ</t>
    </rPh>
    <phoneticPr fontId="2"/>
  </si>
  <si>
    <t>東山泉中学校</t>
  </si>
  <si>
    <t>532-0355</t>
  </si>
  <si>
    <t>北総合支援学校</t>
  </si>
  <si>
    <t>白河総合支援学校</t>
  </si>
  <si>
    <t>771-5510</t>
  </si>
  <si>
    <t>鳴滝総合支援学校</t>
  </si>
  <si>
    <t>461-3221</t>
  </si>
  <si>
    <t>６</t>
    <phoneticPr fontId="2"/>
  </si>
  <si>
    <t>７</t>
    <phoneticPr fontId="2"/>
  </si>
  <si>
    <t>あり</t>
    <phoneticPr fontId="2"/>
  </si>
  <si>
    <t>なし</t>
    <phoneticPr fontId="2"/>
  </si>
  <si>
    <t>本日</t>
    <rPh sb="0" eb="2">
      <t>ホンジツ</t>
    </rPh>
    <phoneticPr fontId="2"/>
  </si>
  <si>
    <t xml:space="preserve">   ９：００～　９：２０　　受　付
   ９：２０～　　　　　　  ①ガイダンス　　　　　　 　
   ９：５０～１１：５５　　②見学，体験（グループに分かれて実施）
   ９：２０～１１：５５　　③個別の相談（希望者のみ）　　　　　　　　　　　　
 １１：５５～１２：２５    ④キャリアアドバイス（学習の振り返り）
</t>
    <rPh sb="66" eb="68">
      <t>ケンガク</t>
    </rPh>
    <rPh sb="69" eb="71">
      <t>タイケン</t>
    </rPh>
    <rPh sb="77" eb="78">
      <t>ワ</t>
    </rPh>
    <rPh sb="81" eb="83">
      <t>ジッシ</t>
    </rPh>
    <rPh sb="107" eb="109">
      <t>キボウ</t>
    </rPh>
    <rPh sb="109" eb="110">
      <t>シャ</t>
    </rPh>
    <phoneticPr fontId="2"/>
  </si>
  <si>
    <t>８</t>
    <phoneticPr fontId="2"/>
  </si>
  <si>
    <t>１０</t>
    <phoneticPr fontId="2"/>
  </si>
  <si>
    <t>５</t>
    <phoneticPr fontId="2"/>
  </si>
  <si>
    <t>９</t>
    <phoneticPr fontId="2"/>
  </si>
  <si>
    <t xml:space="preserve">    　　</t>
    <phoneticPr fontId="2"/>
  </si>
  <si>
    <t>（あて先）京都市立鳴滝総合支援学校長</t>
    <rPh sb="9" eb="11">
      <t>ナルタキ</t>
    </rPh>
    <phoneticPr fontId="2"/>
  </si>
  <si>
    <t>　京都市立鳴滝総合支援学校におけるオープンキャンパスへの参加について，以下のように決定いたしましたのでお知らせいたします。参加日，参加者及び内容をご確認いただきますようお願いいたします。</t>
    <rPh sb="5" eb="7">
      <t>ナルタキ</t>
    </rPh>
    <phoneticPr fontId="2"/>
  </si>
  <si>
    <r>
      <t>※　本校は，</t>
    </r>
    <r>
      <rPr>
        <b/>
        <sz val="12"/>
        <color theme="1"/>
        <rFont val="ＭＳ Ｐゴシック"/>
        <family val="3"/>
        <charset val="128"/>
      </rPr>
      <t>二足制</t>
    </r>
    <r>
      <rPr>
        <sz val="12"/>
        <color theme="1"/>
        <rFont val="ＭＳ Ｐゴシック"/>
        <family val="3"/>
        <charset val="128"/>
      </rPr>
      <t>になっております。必ず上</t>
    </r>
    <r>
      <rPr>
        <b/>
        <sz val="12"/>
        <color theme="1"/>
        <rFont val="ＭＳ Ｐゴシック"/>
        <family val="3"/>
        <charset val="128"/>
      </rPr>
      <t>靴をご持参</t>
    </r>
    <r>
      <rPr>
        <sz val="12"/>
        <color theme="1"/>
        <rFont val="ＭＳ Ｐゴシック"/>
        <family val="3"/>
        <charset val="128"/>
      </rPr>
      <t>ください。
※　遅刻・不参加の場合は, 中学校から鳴滝総合支援学校（４６１-３２２１）へ連絡してくだ
　さい。</t>
    </r>
    <rPh sb="51" eb="53">
      <t>ナルタキ</t>
    </rPh>
    <rPh sb="53" eb="59">
      <t>ソウゴウシエンガッコウ</t>
    </rPh>
    <phoneticPr fontId="2"/>
  </si>
  <si>
    <t>京都市立鳴滝総合支援学校</t>
    <rPh sb="0" eb="2">
      <t>キョウト</t>
    </rPh>
    <rPh sb="2" eb="4">
      <t>シリツ</t>
    </rPh>
    <rPh sb="4" eb="6">
      <t>ナルタキ</t>
    </rPh>
    <rPh sb="6" eb="8">
      <t>ソウゴウ</t>
    </rPh>
    <rPh sb="8" eb="10">
      <t>シエン</t>
    </rPh>
    <phoneticPr fontId="2"/>
  </si>
  <si>
    <t>平成  ２８</t>
    <rPh sb="0" eb="2">
      <t>ヘイセイ</t>
    </rPh>
    <phoneticPr fontId="2"/>
  </si>
  <si>
    <t>洛風中学校</t>
    <rPh sb="0" eb="5">
      <t>ラクフウチュウガッコウ</t>
    </rPh>
    <phoneticPr fontId="2"/>
  </si>
  <si>
    <t>213-2222</t>
    <phoneticPr fontId="2"/>
  </si>
  <si>
    <t>平成２８年度鳴滝総合支援学校オープンキャンパス参加確認書</t>
    <rPh sb="0" eb="2">
      <t>ヘイセイ</t>
    </rPh>
    <rPh sb="4" eb="6">
      <t>ネンド</t>
    </rPh>
    <rPh sb="6" eb="8">
      <t>ナルタキ</t>
    </rPh>
    <rPh sb="8" eb="10">
      <t>ソウゴウ</t>
    </rPh>
    <rPh sb="10" eb="12">
      <t>シエン</t>
    </rPh>
    <rPh sb="12" eb="14">
      <t>ガッコウ</t>
    </rPh>
    <rPh sb="25" eb="27">
      <t>カクニン</t>
    </rPh>
    <rPh sb="27" eb="28">
      <t>ショ</t>
    </rPh>
    <phoneticPr fontId="2"/>
  </si>
  <si>
    <t>平成２９年度鳴滝総合支援学校オープンキャンパス参加申込シート</t>
    <rPh sb="6" eb="8">
      <t>ナルタキ</t>
    </rPh>
    <phoneticPr fontId="2"/>
  </si>
  <si>
    <t>平成  ２９</t>
    <rPh sb="0" eb="2">
      <t>ヘイセイ</t>
    </rPh>
    <phoneticPr fontId="2"/>
  </si>
  <si>
    <r>
      <t>○学校からの鳴滝総合支援学校への申込締切日および時刻は，各実施日２週間前の同じ曜日の午後５時です（締切日が休日の場合はその翌日）
○</t>
    </r>
    <r>
      <rPr>
        <b/>
        <sz val="12"/>
        <color rgb="FFFF0000"/>
        <rFont val="ＭＳ Ｐゴシック"/>
        <family val="3"/>
        <charset val="128"/>
        <scheme val="major"/>
      </rPr>
      <t>参加申込シートは電子メールで鳴滝総合支援学校 中西まで送信</t>
    </r>
    <r>
      <rPr>
        <sz val="12"/>
        <color theme="1"/>
        <rFont val="ＭＳ 明朝"/>
        <family val="1"/>
        <charset val="128"/>
      </rPr>
      <t xml:space="preserve">してください。（文書交換メールですと，手入力による氏名等の誤字等が生じ，ご迷惑をおかけする場合があります）
</t>
    </r>
    <rPh sb="6" eb="8">
      <t>ナルタキ</t>
    </rPh>
    <rPh sb="66" eb="68">
      <t>サンカ</t>
    </rPh>
    <rPh sb="68" eb="69">
      <t>モウ</t>
    </rPh>
    <rPh sb="69" eb="70">
      <t>コ</t>
    </rPh>
    <rPh sb="80" eb="82">
      <t>ナルタキ</t>
    </rPh>
    <rPh sb="82" eb="88">
      <t>ソウゴウシエンガッコウ</t>
    </rPh>
    <rPh sb="93" eb="95">
      <t>ソウシン</t>
    </rPh>
    <rPh sb="103" eb="105">
      <t>ブンショ</t>
    </rPh>
    <rPh sb="105" eb="107">
      <t>コウカン</t>
    </rPh>
    <rPh sb="114" eb="115">
      <t>テ</t>
    </rPh>
    <rPh sb="115" eb="117">
      <t>ニュウリョク</t>
    </rPh>
    <rPh sb="120" eb="122">
      <t>シメイ</t>
    </rPh>
    <rPh sb="122" eb="123">
      <t>トウ</t>
    </rPh>
    <rPh sb="124" eb="126">
      <t>ゴジ</t>
    </rPh>
    <rPh sb="126" eb="127">
      <t>ナド</t>
    </rPh>
    <rPh sb="128" eb="129">
      <t>ショウ</t>
    </rPh>
    <rPh sb="132" eb="134">
      <t>メイワク</t>
    </rPh>
    <rPh sb="140" eb="142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</si>
</sst>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1"/>
      <color rgb="FFFFFF99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1313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1"/>
      <color rgb="FFFFFF99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11" fillId="0" borderId="0" xfId="0" applyFont="1">
      <alignment vertical="center"/>
    </xf>
    <xf numFmtId="0" fontId="0" fillId="0" borderId="58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horizontal="right" vertical="center"/>
    </xf>
    <xf numFmtId="0" fontId="0" fillId="4" borderId="58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0" xfId="0" applyFont="1" applyFill="1" applyAlignment="1" applyProtection="1">
      <alignment vertical="top"/>
      <protection hidden="1"/>
    </xf>
    <xf numFmtId="0" fontId="16" fillId="0" borderId="0" xfId="0" applyFon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" fillId="2" borderId="0" xfId="0" applyFont="1" applyFill="1" applyAlignment="1">
      <alignment vertical="top" wrapText="1"/>
    </xf>
    <xf numFmtId="176" fontId="11" fillId="0" borderId="0" xfId="0" applyNumberFormat="1" applyFont="1">
      <alignment vertical="center"/>
    </xf>
    <xf numFmtId="49" fontId="7" fillId="0" borderId="0" xfId="0" applyNumberFormat="1" applyFont="1" applyFill="1" applyProtection="1">
      <alignment vertical="center"/>
      <protection hidden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textRotation="255"/>
    </xf>
    <xf numFmtId="0" fontId="22" fillId="5" borderId="29" xfId="0" applyFont="1" applyFill="1" applyBorder="1" applyAlignment="1">
      <alignment horizontal="center" vertical="center" textRotation="255"/>
    </xf>
    <xf numFmtId="0" fontId="22" fillId="5" borderId="42" xfId="0" applyFont="1" applyFill="1" applyBorder="1" applyAlignment="1">
      <alignment horizontal="center" vertical="center"/>
    </xf>
    <xf numFmtId="0" fontId="22" fillId="5" borderId="4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textRotation="255"/>
    </xf>
    <xf numFmtId="0" fontId="22" fillId="0" borderId="31" xfId="0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49" fontId="22" fillId="0" borderId="25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/>
    </xf>
    <xf numFmtId="49" fontId="22" fillId="0" borderId="31" xfId="0" applyNumberFormat="1" applyFont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5" borderId="22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49" fontId="22" fillId="0" borderId="42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textRotation="255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76" fontId="21" fillId="5" borderId="36" xfId="0" applyNumberFormat="1" applyFont="1" applyFill="1" applyBorder="1" applyAlignment="1">
      <alignment horizontal="center" vertical="center"/>
    </xf>
    <xf numFmtId="176" fontId="21" fillId="5" borderId="37" xfId="0" applyNumberFormat="1" applyFont="1" applyFill="1" applyBorder="1" applyAlignment="1">
      <alignment horizontal="center" vertical="center"/>
    </xf>
    <xf numFmtId="176" fontId="21" fillId="5" borderId="38" xfId="0" applyNumberFormat="1" applyFont="1" applyFill="1" applyBorder="1" applyAlignment="1">
      <alignment horizontal="center" vertical="center"/>
    </xf>
    <xf numFmtId="176" fontId="21" fillId="5" borderId="39" xfId="0" applyNumberFormat="1" applyFont="1" applyFill="1" applyBorder="1" applyAlignment="1">
      <alignment horizontal="center" vertical="center"/>
    </xf>
    <xf numFmtId="176" fontId="21" fillId="5" borderId="0" xfId="0" applyNumberFormat="1" applyFont="1" applyFill="1" applyBorder="1" applyAlignment="1">
      <alignment horizontal="center" vertical="center"/>
    </xf>
    <xf numFmtId="176" fontId="21" fillId="5" borderId="40" xfId="0" applyNumberFormat="1" applyFont="1" applyFill="1" applyBorder="1" applyAlignment="1">
      <alignment horizontal="center" vertical="center"/>
    </xf>
    <xf numFmtId="176" fontId="21" fillId="5" borderId="41" xfId="0" applyNumberFormat="1" applyFont="1" applyFill="1" applyBorder="1" applyAlignment="1">
      <alignment horizontal="center" vertical="center"/>
    </xf>
    <xf numFmtId="176" fontId="21" fillId="5" borderId="31" xfId="0" applyNumberFormat="1" applyFont="1" applyFill="1" applyBorder="1" applyAlignment="1">
      <alignment horizontal="center" vertical="center"/>
    </xf>
    <xf numFmtId="176" fontId="21" fillId="5" borderId="3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left" vertical="top" wrapText="1"/>
      <protection hidden="1"/>
    </xf>
    <xf numFmtId="0" fontId="1" fillId="0" borderId="59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left" vertical="center" wrapText="1"/>
    </xf>
    <xf numFmtId="0" fontId="1" fillId="0" borderId="61" xfId="0" applyFont="1" applyFill="1" applyBorder="1" applyAlignment="1">
      <alignment horizontal="left" vertical="center" wrapText="1"/>
    </xf>
    <xf numFmtId="0" fontId="0" fillId="0" borderId="54" xfId="0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3" fillId="0" borderId="14" xfId="0" applyFont="1" applyFill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21" xfId="0" applyFont="1" applyFill="1" applyBorder="1" applyAlignment="1" applyProtection="1">
      <alignment horizontal="center" vertical="center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8" xfId="0" applyFont="1" applyFill="1" applyBorder="1" applyAlignment="1" applyProtection="1">
      <alignment horizontal="center" vertical="center"/>
      <protection hidden="1"/>
    </xf>
    <xf numFmtId="0" fontId="0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26" xfId="0" applyFont="1" applyFill="1" applyBorder="1" applyAlignment="1" applyProtection="1">
      <alignment horizontal="center" vertical="center" wrapText="1"/>
      <protection hidden="1"/>
    </xf>
    <xf numFmtId="0" fontId="0" fillId="0" borderId="27" xfId="0" applyFont="1" applyFill="1" applyBorder="1" applyAlignment="1" applyProtection="1">
      <alignment horizontal="center" vertical="center" wrapText="1"/>
      <protection hidden="1"/>
    </xf>
    <xf numFmtId="0" fontId="0" fillId="0" borderId="33" xfId="0" applyFont="1" applyFill="1" applyBorder="1" applyAlignment="1" applyProtection="1">
      <alignment horizontal="center" vertical="center" wrapText="1"/>
      <protection hidden="1"/>
    </xf>
    <xf numFmtId="0" fontId="0" fillId="0" borderId="56" xfId="0" applyFill="1" applyBorder="1" applyAlignment="1" applyProtection="1">
      <alignment horizontal="center" vertical="center"/>
      <protection hidden="1"/>
    </xf>
    <xf numFmtId="0" fontId="0" fillId="0" borderId="57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9" xfId="0" applyFont="1" applyFill="1" applyBorder="1" applyAlignment="1" applyProtection="1">
      <alignment horizontal="center" vertical="center"/>
      <protection hidden="1"/>
    </xf>
    <xf numFmtId="0" fontId="7" fillId="0" borderId="50" xfId="0" applyFont="1" applyFill="1" applyBorder="1" applyAlignment="1" applyProtection="1">
      <alignment horizontal="center" vertical="center"/>
      <protection hidden="1"/>
    </xf>
    <xf numFmtId="0" fontId="7" fillId="0" borderId="51" xfId="0" applyFont="1" applyFill="1" applyBorder="1" applyAlignment="1" applyProtection="1">
      <alignment horizontal="center" vertical="center" shrinkToFit="1"/>
      <protection hidden="1"/>
    </xf>
    <xf numFmtId="0" fontId="7" fillId="0" borderId="49" xfId="0" applyFont="1" applyFill="1" applyBorder="1" applyAlignment="1" applyProtection="1">
      <alignment horizontal="center" vertical="center" shrinkToFit="1"/>
      <protection hidden="1"/>
    </xf>
    <xf numFmtId="0" fontId="7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30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0" fillId="0" borderId="22" xfId="0" applyFont="1" applyFill="1" applyBorder="1" applyAlignment="1" applyProtection="1">
      <alignment horizontal="center" vertical="center"/>
      <protection hidden="1"/>
    </xf>
    <xf numFmtId="0" fontId="0" fillId="0" borderId="27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31" xfId="0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24" xfId="0" applyFont="1" applyFill="1" applyBorder="1" applyAlignment="1" applyProtection="1">
      <alignment horizontal="center" vertical="center" textRotation="255"/>
      <protection hidden="1"/>
    </xf>
    <xf numFmtId="0" fontId="7" fillId="0" borderId="29" xfId="0" applyFont="1" applyFill="1" applyBorder="1" applyAlignment="1" applyProtection="1">
      <alignment horizontal="center" vertical="center" textRotation="255"/>
      <protection hidden="1"/>
    </xf>
    <xf numFmtId="0" fontId="7" fillId="0" borderId="22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/>
      <protection hidden="1"/>
    </xf>
    <xf numFmtId="0" fontId="0" fillId="0" borderId="30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 textRotation="255"/>
      <protection hidden="1"/>
    </xf>
    <xf numFmtId="0" fontId="7" fillId="0" borderId="42" xfId="0" applyFont="1" applyFill="1" applyBorder="1" applyAlignment="1" applyProtection="1">
      <alignment horizontal="center" vertical="center"/>
      <protection hidden="1"/>
    </xf>
    <xf numFmtId="0" fontId="7" fillId="0" borderId="43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0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35" xfId="0" applyFont="1" applyFill="1" applyBorder="1" applyAlignment="1" applyProtection="1">
      <alignment horizontal="center" vertical="center" wrapText="1"/>
      <protection hidden="1"/>
    </xf>
    <xf numFmtId="0" fontId="0" fillId="0" borderId="42" xfId="0" applyFont="1" applyFill="1" applyBorder="1" applyAlignment="1" applyProtection="1">
      <alignment horizontal="center" vertical="center"/>
      <protection hidden="1"/>
    </xf>
    <xf numFmtId="0" fontId="0" fillId="0" borderId="43" xfId="0" applyFont="1" applyFill="1" applyBorder="1" applyAlignment="1" applyProtection="1">
      <alignment horizontal="center" vertical="center"/>
      <protection hidden="1"/>
    </xf>
    <xf numFmtId="0" fontId="7" fillId="0" borderId="44" xfId="0" applyFont="1" applyFill="1" applyBorder="1" applyAlignment="1" applyProtection="1">
      <alignment horizontal="center" vertical="center" textRotation="255"/>
      <protection hidden="1"/>
    </xf>
    <xf numFmtId="0" fontId="0" fillId="0" borderId="37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5" fillId="0" borderId="16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0" fillId="0" borderId="42" xfId="0" applyFont="1" applyFill="1" applyBorder="1" applyAlignment="1" applyProtection="1">
      <alignment horizontal="center" vertical="center" wrapText="1"/>
      <protection hidden="1"/>
    </xf>
    <xf numFmtId="0" fontId="0" fillId="0" borderId="4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176" fontId="6" fillId="0" borderId="36" xfId="0" applyNumberFormat="1" applyFont="1" applyFill="1" applyBorder="1" applyAlignment="1" applyProtection="1">
      <alignment horizontal="center" vertical="center"/>
      <protection hidden="1"/>
    </xf>
    <xf numFmtId="176" fontId="6" fillId="0" borderId="37" xfId="0" applyNumberFormat="1" applyFont="1" applyFill="1" applyBorder="1" applyAlignment="1" applyProtection="1">
      <alignment horizontal="center" vertical="center"/>
      <protection hidden="1"/>
    </xf>
    <xf numFmtId="176" fontId="6" fillId="0" borderId="38" xfId="0" applyNumberFormat="1" applyFont="1" applyFill="1" applyBorder="1" applyAlignment="1" applyProtection="1">
      <alignment horizontal="center" vertical="center"/>
      <protection hidden="1"/>
    </xf>
    <xf numFmtId="176" fontId="6" fillId="0" borderId="39" xfId="0" applyNumberFormat="1" applyFont="1" applyFill="1" applyBorder="1" applyAlignment="1" applyProtection="1">
      <alignment horizontal="center" vertical="center"/>
      <protection hidden="1"/>
    </xf>
    <xf numFmtId="176" fontId="6" fillId="0" borderId="0" xfId="0" applyNumberFormat="1" applyFont="1" applyFill="1" applyBorder="1" applyAlignment="1" applyProtection="1">
      <alignment horizontal="center" vertical="center"/>
      <protection hidden="1"/>
    </xf>
    <xf numFmtId="176" fontId="6" fillId="0" borderId="40" xfId="0" applyNumberFormat="1" applyFont="1" applyFill="1" applyBorder="1" applyAlignment="1" applyProtection="1">
      <alignment horizontal="center" vertical="center"/>
      <protection hidden="1"/>
    </xf>
    <xf numFmtId="176" fontId="6" fillId="0" borderId="41" xfId="0" applyNumberFormat="1" applyFont="1" applyFill="1" applyBorder="1" applyAlignment="1" applyProtection="1">
      <alignment horizontal="center" vertical="center"/>
      <protection hidden="1"/>
    </xf>
    <xf numFmtId="176" fontId="6" fillId="0" borderId="31" xfId="0" applyNumberFormat="1" applyFont="1" applyFill="1" applyBorder="1" applyAlignment="1" applyProtection="1">
      <alignment horizontal="center" vertical="center"/>
      <protection hidden="1"/>
    </xf>
    <xf numFmtId="176" fontId="6" fillId="0" borderId="33" xfId="0" applyNumberFormat="1" applyFont="1" applyFill="1" applyBorder="1" applyAlignment="1" applyProtection="1">
      <alignment horizontal="center" vertical="center"/>
      <protection hidden="1"/>
    </xf>
    <xf numFmtId="0" fontId="5" fillId="0" borderId="34" xfId="0" applyFont="1" applyFill="1" applyBorder="1" applyAlignment="1" applyProtection="1">
      <alignment horizontal="center" vertical="center" wrapText="1"/>
      <protection hidden="1"/>
    </xf>
    <xf numFmtId="0" fontId="5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shrinkToFit="1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center" vertical="center" textRotation="255"/>
      <protection hidden="1"/>
    </xf>
    <xf numFmtId="0" fontId="7" fillId="0" borderId="46" xfId="0" applyFont="1" applyFill="1" applyBorder="1" applyAlignment="1" applyProtection="1">
      <alignment horizontal="center" vertical="center" textRotation="255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190500</xdr:colOff>
      <xdr:row>1</xdr:row>
      <xdr:rowOff>219075</xdr:rowOff>
    </xdr:from>
    <xdr:to>
      <xdr:col>28</xdr:col>
      <xdr:colOff>104775</xdr:colOff>
      <xdr:row>15</xdr:row>
      <xdr:rowOff>57150</xdr:rowOff>
    </xdr:to>
    <xdr:sp macro="" textlink="">
      <xdr:nvSpPr>
        <xdr:cNvPr id="2" name="角丸四角形 1"/>
        <xdr:cNvSpPr/>
      </xdr:nvSpPr>
      <xdr:spPr>
        <a:xfrm>
          <a:off x="7924800" y="352425"/>
          <a:ext cx="1971675" cy="25050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chemeClr val="tx2">
                  <a:lumMod val="60000"/>
                  <a:lumOff val="40000"/>
                </a:schemeClr>
              </a:solidFill>
            </a:rPr>
            <a:t>水色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の部分はドロップダウンリスト　　 から選択できます。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ln>
                <a:solidFill>
                  <a:schemeClr val="tx1"/>
                </a:solidFill>
              </a:ln>
              <a:solidFill>
                <a:schemeClr val="bg1"/>
              </a:solidFill>
            </a:rPr>
            <a:t>白色</a:t>
          </a:r>
          <a:r>
            <a:rPr kumimoji="1" lang="ja-JP" altLang="en-US" sz="1400">
              <a:solidFill>
                <a:sysClr val="windowText" lastClr="000000"/>
              </a:solidFill>
            </a:rPr>
            <a:t>の部分は直接入力して下さい。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 </a:t>
          </a:r>
          <a:endParaRPr kumimoji="1" lang="ja-JP" altLang="en-US" sz="14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aseline="0">
              <a:solidFill>
                <a:sysClr val="windowText" lastClr="000000"/>
              </a:solidFill>
            </a:rPr>
            <a:t>　参加申込シートは</a:t>
          </a:r>
          <a:r>
            <a:rPr kumimoji="1" lang="ja-JP" altLang="en-US" sz="1400" b="1" baseline="0">
              <a:solidFill>
                <a:srgbClr val="FF0000"/>
              </a:solidFill>
            </a:rPr>
            <a:t>電子メールで発信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して下さい。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390526</xdr:colOff>
      <xdr:row>3</xdr:row>
      <xdr:rowOff>28576</xdr:rowOff>
    </xdr:from>
    <xdr:to>
      <xdr:col>27</xdr:col>
      <xdr:colOff>590549</xdr:colOff>
      <xdr:row>4</xdr:row>
      <xdr:rowOff>9525</xdr:rowOff>
    </xdr:to>
    <xdr:sp macro="" textlink="">
      <xdr:nvSpPr>
        <xdr:cNvPr id="3" name="角丸四角形 2"/>
        <xdr:cNvSpPr/>
      </xdr:nvSpPr>
      <xdr:spPr>
        <a:xfrm>
          <a:off x="9544051" y="923926"/>
          <a:ext cx="200023" cy="190499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82"/>
  <sheetViews>
    <sheetView showZeros="0" tabSelected="1" workbookViewId="0">
      <selection activeCell="N5" sqref="N5"/>
    </sheetView>
  </sheetViews>
  <sheetFormatPr defaultRowHeight="13.5" x14ac:dyDescent="0.15"/>
  <cols>
    <col min="1" max="1" width="2.875" customWidth="1"/>
    <col min="2" max="2" width="6.625" customWidth="1"/>
    <col min="3" max="3" width="7.25" customWidth="1"/>
    <col min="4" max="4" width="7.75" customWidth="1"/>
    <col min="5" max="5" width="3.625" customWidth="1"/>
    <col min="6" max="7" width="2.5" customWidth="1"/>
    <col min="8" max="9" width="2.75" customWidth="1"/>
    <col min="10" max="10" width="5" customWidth="1"/>
    <col min="11" max="12" width="4.125" customWidth="1"/>
    <col min="13" max="13" width="2.75" customWidth="1"/>
    <col min="14" max="14" width="6.5" customWidth="1"/>
    <col min="15" max="15" width="2.625" customWidth="1"/>
    <col min="16" max="16" width="4.625" customWidth="1"/>
    <col min="17" max="17" width="3.75" customWidth="1"/>
    <col min="18" max="18" width="4.625" customWidth="1"/>
    <col min="19" max="19" width="2.5" customWidth="1"/>
    <col min="20" max="20" width="3" customWidth="1"/>
    <col min="21" max="21" width="3.875" customWidth="1"/>
    <col min="22" max="22" width="2.875" customWidth="1"/>
    <col min="23" max="23" width="5.25" customWidth="1"/>
    <col min="24" max="24" width="4.625" customWidth="1"/>
    <col min="25" max="25" width="3.25" customWidth="1"/>
    <col min="26" max="28" width="9" customWidth="1"/>
    <col min="29" max="29" width="4.375" customWidth="1"/>
    <col min="30" max="30" width="5.875" hidden="1" customWidth="1"/>
    <col min="31" max="32" width="4" hidden="1" customWidth="1"/>
    <col min="33" max="34" width="8.25" hidden="1" customWidth="1"/>
    <col min="35" max="35" width="10.5" hidden="1" customWidth="1"/>
    <col min="36" max="36" width="7.125" hidden="1" customWidth="1"/>
    <col min="37" max="37" width="3.375" hidden="1" customWidth="1"/>
    <col min="38" max="38" width="5.25" hidden="1" customWidth="1"/>
    <col min="39" max="39" width="6.5" hidden="1" customWidth="1"/>
    <col min="40" max="40" width="4.625" hidden="1" customWidth="1"/>
    <col min="41" max="41" width="24.875" hidden="1" customWidth="1"/>
    <col min="42" max="42" width="13.875" hidden="1" customWidth="1"/>
  </cols>
  <sheetData>
    <row r="1" spans="1:42" ht="12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15"/>
      <c r="AH1" s="41">
        <v>41640</v>
      </c>
      <c r="AI1" t="s">
        <v>264</v>
      </c>
      <c r="AO1" t="s">
        <v>252</v>
      </c>
      <c r="AP1" s="43" t="s">
        <v>90</v>
      </c>
    </row>
    <row r="2" spans="1:42" ht="45.75" customHeight="1" x14ac:dyDescent="0.15">
      <c r="A2" s="22"/>
      <c r="B2" s="144" t="s">
        <v>279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6"/>
      <c r="AD2" t="s">
        <v>16</v>
      </c>
      <c r="AE2" s="2" t="s">
        <v>268</v>
      </c>
      <c r="AF2" s="2" t="s">
        <v>18</v>
      </c>
      <c r="AG2" s="41">
        <f>LOOKUP(MAX(AH1,AI$2+ROW(A1)*7+7-1),AH$1:AH$9,AH$2:AH$10)</f>
        <v>42905</v>
      </c>
      <c r="AH2" s="41">
        <v>42905</v>
      </c>
      <c r="AI2" s="42">
        <v>41802</v>
      </c>
      <c r="AJ2" s="2" t="s">
        <v>47</v>
      </c>
      <c r="AK2" s="2" t="s">
        <v>49</v>
      </c>
      <c r="AL2" s="2" t="s">
        <v>68</v>
      </c>
      <c r="AM2" s="2" t="s">
        <v>51</v>
      </c>
      <c r="AN2" s="2" t="s">
        <v>262</v>
      </c>
      <c r="AO2" t="s">
        <v>91</v>
      </c>
      <c r="AP2" s="43" t="s">
        <v>92</v>
      </c>
    </row>
    <row r="3" spans="1:42" ht="12.75" customHeight="1" x14ac:dyDescent="0.15">
      <c r="A3" s="2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6"/>
      <c r="AE3" s="2" t="s">
        <v>260</v>
      </c>
      <c r="AF3" s="2" t="s">
        <v>19</v>
      </c>
      <c r="AG3" s="41">
        <f t="shared" ref="AG3:AG9" si="0">LOOKUP(MAX(AH2,AI$2+ROW(A2)*7+7-1),AH$1:AH$9,AH$2:AH$10)</f>
        <v>42912</v>
      </c>
      <c r="AH3" s="41">
        <v>42912</v>
      </c>
      <c r="AI3" s="2"/>
      <c r="AJ3" s="2" t="s">
        <v>48</v>
      </c>
      <c r="AK3" s="2" t="s">
        <v>50</v>
      </c>
      <c r="AL3" s="2" t="s">
        <v>69</v>
      </c>
      <c r="AM3" s="2" t="s">
        <v>52</v>
      </c>
      <c r="AN3" s="2" t="s">
        <v>263</v>
      </c>
      <c r="AO3" t="s">
        <v>93</v>
      </c>
      <c r="AP3" s="43" t="s">
        <v>94</v>
      </c>
    </row>
    <row r="4" spans="1:42" ht="16.5" customHeight="1" x14ac:dyDescent="0.15">
      <c r="A4" s="22"/>
      <c r="B4" s="5" t="s">
        <v>271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6"/>
      <c r="AE4" s="2" t="s">
        <v>261</v>
      </c>
      <c r="AF4" s="2" t="s">
        <v>20</v>
      </c>
      <c r="AG4" s="41">
        <f t="shared" si="0"/>
        <v>42919</v>
      </c>
      <c r="AH4" s="41">
        <v>42919</v>
      </c>
      <c r="AI4" s="2"/>
      <c r="AM4" s="2" t="s">
        <v>53</v>
      </c>
      <c r="AN4" s="2"/>
      <c r="AO4" t="s">
        <v>95</v>
      </c>
      <c r="AP4" s="43" t="s">
        <v>96</v>
      </c>
    </row>
    <row r="5" spans="1:42" ht="14.25" x14ac:dyDescent="0.15">
      <c r="A5" s="2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55" t="s">
        <v>280</v>
      </c>
      <c r="R5" s="155"/>
      <c r="S5" s="155"/>
      <c r="T5" s="4" t="s">
        <v>8</v>
      </c>
      <c r="U5" s="14"/>
      <c r="V5" s="4" t="s">
        <v>9</v>
      </c>
      <c r="W5" s="14"/>
      <c r="X5" s="4" t="s">
        <v>10</v>
      </c>
      <c r="Y5" s="16"/>
      <c r="AE5" s="2" t="s">
        <v>266</v>
      </c>
      <c r="AF5" s="2" t="s">
        <v>21</v>
      </c>
      <c r="AG5" s="41">
        <f t="shared" si="0"/>
        <v>42926</v>
      </c>
      <c r="AH5" s="41">
        <v>42926</v>
      </c>
      <c r="AI5" s="2"/>
      <c r="AM5" s="2" t="s">
        <v>54</v>
      </c>
      <c r="AO5" t="s">
        <v>97</v>
      </c>
      <c r="AP5" s="43" t="s">
        <v>98</v>
      </c>
    </row>
    <row r="6" spans="1:42" ht="14.25" x14ac:dyDescent="0.15">
      <c r="A6" s="2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6"/>
      <c r="AE6" s="2" t="s">
        <v>269</v>
      </c>
      <c r="AF6" s="2" t="s">
        <v>22</v>
      </c>
      <c r="AG6" s="41">
        <f t="shared" si="0"/>
        <v>42986</v>
      </c>
      <c r="AH6" s="41">
        <v>42986</v>
      </c>
      <c r="AI6" s="2"/>
      <c r="AM6" s="2" t="s">
        <v>55</v>
      </c>
      <c r="AO6" t="s">
        <v>99</v>
      </c>
      <c r="AP6" s="43" t="s">
        <v>100</v>
      </c>
    </row>
    <row r="7" spans="1:42" ht="14.25" x14ac:dyDescent="0.15">
      <c r="A7" s="22"/>
      <c r="B7" s="4"/>
      <c r="C7" s="4"/>
      <c r="D7" s="4"/>
      <c r="E7" s="4"/>
      <c r="F7" s="4"/>
      <c r="G7" s="4"/>
      <c r="H7" s="4"/>
      <c r="I7" s="132"/>
      <c r="J7" s="132"/>
      <c r="K7" s="3"/>
      <c r="L7" s="3"/>
      <c r="M7" s="3"/>
      <c r="N7" s="3"/>
      <c r="O7" s="3"/>
      <c r="P7" s="3" t="s">
        <v>0</v>
      </c>
      <c r="Q7" s="3"/>
      <c r="R7" s="166"/>
      <c r="S7" s="166"/>
      <c r="T7" s="166"/>
      <c r="U7" s="166"/>
      <c r="V7" s="166"/>
      <c r="W7" s="166"/>
      <c r="X7" s="3"/>
      <c r="Y7" s="16"/>
      <c r="AE7" s="2" t="s">
        <v>267</v>
      </c>
      <c r="AF7" s="2" t="s">
        <v>23</v>
      </c>
      <c r="AG7" s="41">
        <f t="shared" si="0"/>
        <v>42993</v>
      </c>
      <c r="AH7" s="41">
        <v>42993</v>
      </c>
      <c r="AI7" s="2"/>
      <c r="AM7" s="2" t="s">
        <v>56</v>
      </c>
      <c r="AO7" t="s">
        <v>101</v>
      </c>
      <c r="AP7" s="43" t="s">
        <v>102</v>
      </c>
    </row>
    <row r="8" spans="1:42" ht="12.75" customHeight="1" x14ac:dyDescent="0.15">
      <c r="A8" s="22"/>
      <c r="B8" s="4"/>
      <c r="C8" s="4"/>
      <c r="D8" s="4"/>
      <c r="E8" s="4"/>
      <c r="F8" s="4"/>
      <c r="G8" s="4"/>
      <c r="H8" s="4"/>
      <c r="I8" s="20"/>
      <c r="J8" s="20"/>
      <c r="K8" s="3"/>
      <c r="L8" s="3"/>
      <c r="M8" s="3"/>
      <c r="N8" s="3"/>
      <c r="O8" s="3"/>
      <c r="P8" s="3"/>
      <c r="Q8" s="3"/>
      <c r="R8" s="20"/>
      <c r="S8" s="20"/>
      <c r="T8" s="20"/>
      <c r="U8" s="20"/>
      <c r="V8" s="20"/>
      <c r="W8" s="3"/>
      <c r="X8" s="3"/>
      <c r="Y8" s="16"/>
      <c r="AE8" s="2"/>
      <c r="AF8" s="2" t="s">
        <v>27</v>
      </c>
      <c r="AG8" s="41">
        <f t="shared" si="0"/>
        <v>43000</v>
      </c>
      <c r="AH8" s="41">
        <v>43000</v>
      </c>
      <c r="AI8" s="2"/>
      <c r="AM8" s="2" t="s">
        <v>57</v>
      </c>
      <c r="AO8" t="s">
        <v>103</v>
      </c>
      <c r="AP8" s="43" t="s">
        <v>104</v>
      </c>
    </row>
    <row r="9" spans="1:42" ht="14.25" x14ac:dyDescent="0.15">
      <c r="A9" s="22"/>
      <c r="B9" s="4"/>
      <c r="C9" s="4"/>
      <c r="D9" s="4"/>
      <c r="E9" s="4"/>
      <c r="F9" s="4"/>
      <c r="G9" s="4"/>
      <c r="H9" s="4"/>
      <c r="I9" s="20"/>
      <c r="J9" s="20"/>
      <c r="K9" s="3"/>
      <c r="L9" s="3"/>
      <c r="M9" s="3"/>
      <c r="N9" s="3"/>
      <c r="O9" s="3"/>
      <c r="P9" s="3" t="s">
        <v>88</v>
      </c>
      <c r="Q9" s="3"/>
      <c r="R9" s="132" t="str">
        <f>IF(R7="","",VLOOKUP(R7,AO1:AP89,2,FALSE))</f>
        <v/>
      </c>
      <c r="S9" s="132"/>
      <c r="T9" s="132"/>
      <c r="U9" s="132"/>
      <c r="V9" s="132"/>
      <c r="W9" s="3"/>
      <c r="X9" s="4"/>
      <c r="Y9" s="16"/>
      <c r="AE9" s="2"/>
      <c r="AF9" s="2" t="s">
        <v>24</v>
      </c>
      <c r="AG9" s="41">
        <f t="shared" si="0"/>
        <v>43007</v>
      </c>
      <c r="AH9" s="41">
        <v>43007</v>
      </c>
      <c r="AI9" s="2"/>
      <c r="AM9" s="2" t="s">
        <v>58</v>
      </c>
      <c r="AO9" t="s">
        <v>121</v>
      </c>
      <c r="AP9" s="43" t="s">
        <v>122</v>
      </c>
    </row>
    <row r="10" spans="1:42" ht="7.5" customHeight="1" x14ac:dyDescent="0.15">
      <c r="A10" s="22"/>
      <c r="B10" s="4"/>
      <c r="C10" s="4"/>
      <c r="D10" s="4"/>
      <c r="E10" s="4"/>
      <c r="F10" s="4"/>
      <c r="G10" s="4"/>
      <c r="H10" s="4"/>
      <c r="I10" s="20"/>
      <c r="J10" s="20"/>
      <c r="K10" s="3"/>
      <c r="L10" s="3"/>
      <c r="M10" s="3"/>
      <c r="N10" s="3"/>
      <c r="O10" s="3"/>
      <c r="P10" s="3"/>
      <c r="Q10" s="3"/>
      <c r="R10" s="20"/>
      <c r="S10" s="20"/>
      <c r="T10" s="20"/>
      <c r="U10" s="20"/>
      <c r="V10" s="20"/>
      <c r="W10" s="3"/>
      <c r="X10" s="4"/>
      <c r="Y10" s="16"/>
      <c r="AE10" s="2"/>
      <c r="AF10" s="2" t="s">
        <v>25</v>
      </c>
      <c r="AG10" s="2"/>
      <c r="AH10" s="41" t="s">
        <v>270</v>
      </c>
      <c r="AI10" s="2"/>
      <c r="AM10" s="2"/>
      <c r="AO10" t="s">
        <v>123</v>
      </c>
      <c r="AP10" s="43" t="s">
        <v>124</v>
      </c>
    </row>
    <row r="11" spans="1:42" ht="14.25" x14ac:dyDescent="0.15">
      <c r="A11" s="22"/>
      <c r="B11" s="4"/>
      <c r="C11" s="4"/>
      <c r="D11" s="4"/>
      <c r="E11" s="4"/>
      <c r="F11" s="4"/>
      <c r="G11" s="4"/>
      <c r="H11" s="4"/>
      <c r="I11" s="132"/>
      <c r="J11" s="132"/>
      <c r="K11" s="3"/>
      <c r="L11" s="3"/>
      <c r="M11" s="3"/>
      <c r="N11" s="3"/>
      <c r="O11" s="3"/>
      <c r="P11" s="3" t="s">
        <v>67</v>
      </c>
      <c r="Q11" s="3"/>
      <c r="R11" s="167"/>
      <c r="S11" s="167"/>
      <c r="T11" s="167"/>
      <c r="U11" s="167"/>
      <c r="V11" s="167"/>
      <c r="W11" s="3"/>
      <c r="X11" s="3"/>
      <c r="Y11" s="16"/>
      <c r="AE11" s="2"/>
      <c r="AF11" s="2" t="s">
        <v>26</v>
      </c>
      <c r="AG11" s="2"/>
      <c r="AH11" s="2"/>
      <c r="AI11" s="2"/>
      <c r="AM11" s="2"/>
      <c r="AO11" t="s">
        <v>125</v>
      </c>
      <c r="AP11" s="43" t="s">
        <v>126</v>
      </c>
    </row>
    <row r="12" spans="1:42" ht="9" customHeight="1" x14ac:dyDescent="0.15">
      <c r="A12" s="2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6"/>
      <c r="AE12" s="2"/>
      <c r="AF12" s="2" t="s">
        <v>28</v>
      </c>
      <c r="AG12" s="2"/>
      <c r="AH12" s="2"/>
      <c r="AI12" s="2"/>
      <c r="AM12" s="2"/>
      <c r="AO12" t="s">
        <v>127</v>
      </c>
      <c r="AP12" s="43" t="s">
        <v>128</v>
      </c>
    </row>
    <row r="13" spans="1:42" ht="15" thickBot="1" x14ac:dyDescent="0.2">
      <c r="A13" s="5"/>
      <c r="B13" s="5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7"/>
      <c r="Z13" s="1"/>
      <c r="AA13" s="1"/>
      <c r="AB13" s="1"/>
      <c r="AE13" s="2"/>
      <c r="AF13" s="2" t="s">
        <v>29</v>
      </c>
      <c r="AG13" s="2"/>
      <c r="AH13" s="2"/>
      <c r="AI13" s="2"/>
      <c r="AM13" s="2"/>
      <c r="AO13" t="s">
        <v>129</v>
      </c>
      <c r="AP13" s="43" t="s">
        <v>130</v>
      </c>
    </row>
    <row r="14" spans="1:42" ht="12.75" customHeight="1" x14ac:dyDescent="0.15">
      <c r="A14" s="5"/>
      <c r="B14" s="5"/>
      <c r="C14" s="5"/>
      <c r="D14" s="146"/>
      <c r="E14" s="147"/>
      <c r="F14" s="147"/>
      <c r="G14" s="147"/>
      <c r="H14" s="147"/>
      <c r="I14" s="147"/>
      <c r="J14" s="14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"/>
      <c r="Z14" s="1"/>
      <c r="AA14" s="1"/>
      <c r="AB14" s="1"/>
      <c r="AE14" s="2"/>
      <c r="AF14" s="2" t="s">
        <v>30</v>
      </c>
      <c r="AG14" s="2"/>
      <c r="AH14" s="2"/>
      <c r="AI14" s="2"/>
      <c r="AO14" t="s">
        <v>131</v>
      </c>
      <c r="AP14" s="43" t="s">
        <v>132</v>
      </c>
    </row>
    <row r="15" spans="1:42" ht="12.75" customHeight="1" x14ac:dyDescent="0.15">
      <c r="A15" s="5"/>
      <c r="B15" s="5"/>
      <c r="C15" s="5"/>
      <c r="D15" s="149"/>
      <c r="E15" s="150"/>
      <c r="F15" s="150"/>
      <c r="G15" s="150"/>
      <c r="H15" s="150"/>
      <c r="I15" s="150"/>
      <c r="J15" s="15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"/>
      <c r="Z15" s="1"/>
      <c r="AA15" s="1"/>
      <c r="AB15" s="1"/>
      <c r="AE15" s="2"/>
      <c r="AF15" s="2" t="s">
        <v>31</v>
      </c>
      <c r="AG15" s="2"/>
      <c r="AH15" s="2"/>
      <c r="AI15" s="2"/>
      <c r="AO15" t="s">
        <v>133</v>
      </c>
      <c r="AP15" s="43" t="s">
        <v>134</v>
      </c>
    </row>
    <row r="16" spans="1:42" ht="12.75" customHeight="1" thickBot="1" x14ac:dyDescent="0.2">
      <c r="A16" s="5"/>
      <c r="B16" s="5"/>
      <c r="C16" s="5"/>
      <c r="D16" s="152"/>
      <c r="E16" s="153"/>
      <c r="F16" s="153"/>
      <c r="G16" s="153"/>
      <c r="H16" s="153"/>
      <c r="I16" s="153"/>
      <c r="J16" s="15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"/>
      <c r="Z16" s="1"/>
      <c r="AA16" s="1"/>
      <c r="AB16" s="1"/>
      <c r="AE16" s="2"/>
      <c r="AF16" s="2" t="s">
        <v>32</v>
      </c>
      <c r="AG16" s="2"/>
      <c r="AH16" s="2"/>
      <c r="AI16" s="2"/>
      <c r="AO16" t="s">
        <v>276</v>
      </c>
      <c r="AP16" s="43" t="s">
        <v>277</v>
      </c>
    </row>
    <row r="17" spans="1:42" ht="12" customHeight="1" x14ac:dyDescent="0.15">
      <c r="A17" s="5"/>
      <c r="B17" s="5"/>
      <c r="C17" s="5"/>
      <c r="D17" s="23"/>
      <c r="E17" s="23"/>
      <c r="F17" s="23"/>
      <c r="G17" s="23"/>
      <c r="H17" s="23"/>
      <c r="I17" s="23"/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"/>
      <c r="Z17" s="1"/>
      <c r="AA17" s="1"/>
      <c r="AB17" s="1"/>
      <c r="AE17" s="2"/>
      <c r="AF17" s="2" t="s">
        <v>33</v>
      </c>
      <c r="AG17" s="2"/>
      <c r="AH17" s="2"/>
      <c r="AI17" s="2"/>
      <c r="AO17" t="s">
        <v>149</v>
      </c>
      <c r="AP17" s="43" t="s">
        <v>150</v>
      </c>
    </row>
    <row r="18" spans="1:42" ht="14.25" x14ac:dyDescent="0.15">
      <c r="A18" s="22"/>
      <c r="B18" s="5" t="s">
        <v>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"/>
      <c r="Z18" s="1"/>
      <c r="AA18" s="1"/>
      <c r="AB18" s="1"/>
      <c r="AE18" s="2"/>
      <c r="AF18" s="2" t="s">
        <v>34</v>
      </c>
      <c r="AG18" s="2"/>
      <c r="AH18" s="2"/>
      <c r="AI18" s="2"/>
      <c r="AO18" t="s">
        <v>151</v>
      </c>
      <c r="AP18" s="43" t="s">
        <v>152</v>
      </c>
    </row>
    <row r="19" spans="1:42" ht="21.75" customHeight="1" thickBot="1" x14ac:dyDescent="0.2">
      <c r="A19" s="5"/>
      <c r="B19" s="5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"/>
      <c r="Z19" s="1"/>
      <c r="AA19" s="1"/>
      <c r="AB19" s="1"/>
      <c r="AE19" s="2"/>
      <c r="AF19" s="2" t="s">
        <v>35</v>
      </c>
      <c r="AG19" s="2"/>
      <c r="AH19" s="2"/>
      <c r="AI19" s="2"/>
      <c r="AO19" t="s">
        <v>153</v>
      </c>
      <c r="AP19" s="43" t="s">
        <v>154</v>
      </c>
    </row>
    <row r="20" spans="1:42" ht="27.75" customHeight="1" x14ac:dyDescent="0.15">
      <c r="A20" s="5"/>
      <c r="B20" s="130" t="s">
        <v>231</v>
      </c>
      <c r="C20" s="160" t="s">
        <v>59</v>
      </c>
      <c r="D20" s="161"/>
      <c r="E20" s="133" t="s">
        <v>14</v>
      </c>
      <c r="F20" s="138" t="s">
        <v>248</v>
      </c>
      <c r="G20" s="139"/>
      <c r="H20" s="135" t="s">
        <v>5</v>
      </c>
      <c r="I20" s="135"/>
      <c r="J20" s="115" t="s">
        <v>3</v>
      </c>
      <c r="K20" s="115"/>
      <c r="L20" s="115"/>
      <c r="M20" s="115"/>
      <c r="N20" s="115"/>
      <c r="O20" s="115"/>
      <c r="P20" s="115" t="s">
        <v>3</v>
      </c>
      <c r="Q20" s="115"/>
      <c r="R20" s="115"/>
      <c r="S20" s="115"/>
      <c r="T20" s="115"/>
      <c r="U20" s="115"/>
      <c r="V20" s="115"/>
      <c r="W20" s="156" t="s">
        <v>249</v>
      </c>
      <c r="X20" s="157"/>
      <c r="Y20" s="16"/>
      <c r="Z20" s="1"/>
      <c r="AA20" s="1"/>
      <c r="AB20" s="1"/>
      <c r="AE20" s="2"/>
      <c r="AF20" s="2" t="s">
        <v>36</v>
      </c>
      <c r="AG20" s="2"/>
      <c r="AH20" s="2"/>
      <c r="AI20" s="2"/>
      <c r="AO20" t="s">
        <v>155</v>
      </c>
      <c r="AP20" s="43" t="s">
        <v>156</v>
      </c>
    </row>
    <row r="21" spans="1:42" ht="27.75" customHeight="1" thickBot="1" x14ac:dyDescent="0.2">
      <c r="A21" s="5"/>
      <c r="B21" s="131"/>
      <c r="C21" s="162" t="s">
        <v>60</v>
      </c>
      <c r="D21" s="163"/>
      <c r="E21" s="134"/>
      <c r="F21" s="140"/>
      <c r="G21" s="141"/>
      <c r="H21" s="136"/>
      <c r="I21" s="136"/>
      <c r="J21" s="116" t="s">
        <v>4</v>
      </c>
      <c r="K21" s="116"/>
      <c r="L21" s="116"/>
      <c r="M21" s="116"/>
      <c r="N21" s="116"/>
      <c r="O21" s="116"/>
      <c r="P21" s="116" t="s">
        <v>4</v>
      </c>
      <c r="Q21" s="116"/>
      <c r="R21" s="116"/>
      <c r="S21" s="116"/>
      <c r="T21" s="116"/>
      <c r="U21" s="116"/>
      <c r="V21" s="116"/>
      <c r="W21" s="158"/>
      <c r="X21" s="159"/>
      <c r="Y21" s="16"/>
      <c r="Z21" s="1"/>
      <c r="AA21" s="1"/>
      <c r="AB21" s="1"/>
      <c r="AF21" s="2" t="s">
        <v>37</v>
      </c>
      <c r="AG21" s="2"/>
      <c r="AH21" s="2"/>
      <c r="AI21" s="2"/>
      <c r="AO21" t="s">
        <v>157</v>
      </c>
      <c r="AP21" s="43" t="s">
        <v>158</v>
      </c>
    </row>
    <row r="22" spans="1:42" ht="18.75" customHeight="1" x14ac:dyDescent="0.15">
      <c r="A22" s="5"/>
      <c r="B22" s="142"/>
      <c r="C22" s="125"/>
      <c r="D22" s="126"/>
      <c r="E22" s="137"/>
      <c r="F22" s="56"/>
      <c r="G22" s="57"/>
      <c r="H22" s="56"/>
      <c r="I22" s="57"/>
      <c r="J22" s="117"/>
      <c r="K22" s="118"/>
      <c r="L22" s="119"/>
      <c r="M22" s="75" t="s">
        <v>6</v>
      </c>
      <c r="N22" s="51"/>
      <c r="O22" s="120" t="s">
        <v>7</v>
      </c>
      <c r="P22" s="117"/>
      <c r="Q22" s="118"/>
      <c r="R22" s="119"/>
      <c r="S22" s="75" t="s">
        <v>6</v>
      </c>
      <c r="T22" s="143"/>
      <c r="U22" s="143"/>
      <c r="V22" s="120" t="s">
        <v>7</v>
      </c>
      <c r="W22" s="164"/>
      <c r="X22" s="165"/>
      <c r="Y22" s="16"/>
      <c r="Z22" s="1"/>
      <c r="AA22" s="1"/>
      <c r="AB22" s="1"/>
      <c r="AF22" s="2" t="s">
        <v>38</v>
      </c>
      <c r="AG22" s="2"/>
      <c r="AH22" s="2"/>
      <c r="AI22" s="2"/>
      <c r="AO22" t="s">
        <v>159</v>
      </c>
      <c r="AP22" s="43" t="s">
        <v>160</v>
      </c>
    </row>
    <row r="23" spans="1:42" ht="18.75" customHeight="1" x14ac:dyDescent="0.15">
      <c r="A23" s="5"/>
      <c r="B23" s="49"/>
      <c r="C23" s="123"/>
      <c r="D23" s="124"/>
      <c r="E23" s="64"/>
      <c r="F23" s="58"/>
      <c r="G23" s="59"/>
      <c r="H23" s="58"/>
      <c r="I23" s="59"/>
      <c r="J23" s="69"/>
      <c r="K23" s="70"/>
      <c r="L23" s="71"/>
      <c r="M23" s="76"/>
      <c r="N23" s="52"/>
      <c r="O23" s="121"/>
      <c r="P23" s="69"/>
      <c r="Q23" s="70"/>
      <c r="R23" s="71"/>
      <c r="S23" s="76"/>
      <c r="T23" s="52"/>
      <c r="U23" s="52"/>
      <c r="V23" s="121"/>
      <c r="W23" s="113"/>
      <c r="X23" s="114"/>
      <c r="Y23" s="7"/>
      <c r="Z23" s="1"/>
      <c r="AA23" s="1"/>
      <c r="AB23" s="1"/>
      <c r="AF23" s="2" t="s">
        <v>39</v>
      </c>
      <c r="AG23" s="2"/>
      <c r="AO23" t="s">
        <v>161</v>
      </c>
      <c r="AP23" s="43" t="s">
        <v>162</v>
      </c>
    </row>
    <row r="24" spans="1:42" ht="18.75" customHeight="1" x14ac:dyDescent="0.15">
      <c r="A24" s="5"/>
      <c r="B24" s="49"/>
      <c r="C24" s="79"/>
      <c r="D24" s="80"/>
      <c r="E24" s="54"/>
      <c r="F24" s="56"/>
      <c r="G24" s="57"/>
      <c r="H24" s="56"/>
      <c r="I24" s="57"/>
      <c r="J24" s="66"/>
      <c r="K24" s="67"/>
      <c r="L24" s="68"/>
      <c r="M24" s="77" t="s">
        <v>6</v>
      </c>
      <c r="N24" s="53"/>
      <c r="O24" s="122" t="s">
        <v>7</v>
      </c>
      <c r="P24" s="66"/>
      <c r="Q24" s="67"/>
      <c r="R24" s="68"/>
      <c r="S24" s="77" t="s">
        <v>6</v>
      </c>
      <c r="T24" s="53"/>
      <c r="U24" s="53"/>
      <c r="V24" s="122" t="s">
        <v>7</v>
      </c>
      <c r="W24" s="111"/>
      <c r="X24" s="112"/>
      <c r="Y24" s="7"/>
      <c r="Z24" s="1"/>
      <c r="AA24" s="1"/>
      <c r="AB24" s="1"/>
      <c r="AF24" s="2" t="s">
        <v>40</v>
      </c>
      <c r="AG24" s="2"/>
      <c r="AO24" t="s">
        <v>163</v>
      </c>
      <c r="AP24" s="43" t="s">
        <v>164</v>
      </c>
    </row>
    <row r="25" spans="1:42" ht="18.75" customHeight="1" x14ac:dyDescent="0.15">
      <c r="A25" s="5"/>
      <c r="B25" s="49"/>
      <c r="C25" s="123"/>
      <c r="D25" s="124"/>
      <c r="E25" s="64"/>
      <c r="F25" s="58"/>
      <c r="G25" s="59"/>
      <c r="H25" s="58"/>
      <c r="I25" s="59"/>
      <c r="J25" s="69"/>
      <c r="K25" s="70"/>
      <c r="L25" s="71"/>
      <c r="M25" s="76"/>
      <c r="N25" s="52"/>
      <c r="O25" s="121"/>
      <c r="P25" s="69"/>
      <c r="Q25" s="70"/>
      <c r="R25" s="71"/>
      <c r="S25" s="76"/>
      <c r="T25" s="52"/>
      <c r="U25" s="52"/>
      <c r="V25" s="121"/>
      <c r="W25" s="113"/>
      <c r="X25" s="114"/>
      <c r="Y25" s="7"/>
      <c r="Z25" s="1"/>
      <c r="AA25" s="1"/>
      <c r="AB25" s="1"/>
      <c r="AF25" s="2" t="s">
        <v>41</v>
      </c>
      <c r="AG25" s="2"/>
      <c r="AO25" t="s">
        <v>135</v>
      </c>
      <c r="AP25" s="43" t="s">
        <v>136</v>
      </c>
    </row>
    <row r="26" spans="1:42" ht="18.75" customHeight="1" x14ac:dyDescent="0.15">
      <c r="A26" s="5"/>
      <c r="B26" s="49"/>
      <c r="C26" s="79"/>
      <c r="D26" s="80"/>
      <c r="E26" s="54"/>
      <c r="F26" s="56"/>
      <c r="G26" s="57"/>
      <c r="H26" s="56"/>
      <c r="I26" s="57"/>
      <c r="J26" s="66"/>
      <c r="K26" s="67"/>
      <c r="L26" s="68"/>
      <c r="M26" s="77" t="s">
        <v>6</v>
      </c>
      <c r="N26" s="53"/>
      <c r="O26" s="122" t="s">
        <v>7</v>
      </c>
      <c r="P26" s="66"/>
      <c r="Q26" s="67"/>
      <c r="R26" s="68"/>
      <c r="S26" s="77" t="s">
        <v>6</v>
      </c>
      <c r="T26" s="53"/>
      <c r="U26" s="53"/>
      <c r="V26" s="122" t="s">
        <v>7</v>
      </c>
      <c r="W26" s="111"/>
      <c r="X26" s="112"/>
      <c r="Y26" s="7"/>
      <c r="Z26" s="1"/>
      <c r="AA26" s="1"/>
      <c r="AB26" s="1"/>
      <c r="AF26" s="2" t="s">
        <v>17</v>
      </c>
      <c r="AG26" s="2"/>
      <c r="AO26" t="s">
        <v>253</v>
      </c>
      <c r="AP26" s="43" t="s">
        <v>254</v>
      </c>
    </row>
    <row r="27" spans="1:42" ht="18.75" customHeight="1" x14ac:dyDescent="0.15">
      <c r="A27" s="5"/>
      <c r="B27" s="49"/>
      <c r="C27" s="123"/>
      <c r="D27" s="124"/>
      <c r="E27" s="64"/>
      <c r="F27" s="58"/>
      <c r="G27" s="59"/>
      <c r="H27" s="58"/>
      <c r="I27" s="59"/>
      <c r="J27" s="69"/>
      <c r="K27" s="70"/>
      <c r="L27" s="71"/>
      <c r="M27" s="76"/>
      <c r="N27" s="52"/>
      <c r="O27" s="121"/>
      <c r="P27" s="69"/>
      <c r="Q27" s="70"/>
      <c r="R27" s="71"/>
      <c r="S27" s="76"/>
      <c r="T27" s="52"/>
      <c r="U27" s="52"/>
      <c r="V27" s="121"/>
      <c r="W27" s="113"/>
      <c r="X27" s="114"/>
      <c r="Y27" s="7"/>
      <c r="Z27" s="1"/>
      <c r="AA27" s="1"/>
      <c r="AB27" s="1"/>
      <c r="AF27" s="2" t="s">
        <v>42</v>
      </c>
      <c r="AG27" s="2"/>
      <c r="AO27" t="s">
        <v>105</v>
      </c>
      <c r="AP27" s="43" t="s">
        <v>106</v>
      </c>
    </row>
    <row r="28" spans="1:42" ht="18.75" customHeight="1" x14ac:dyDescent="0.15">
      <c r="A28" s="5"/>
      <c r="B28" s="49"/>
      <c r="C28" s="79"/>
      <c r="D28" s="80"/>
      <c r="E28" s="54"/>
      <c r="F28" s="56"/>
      <c r="G28" s="57"/>
      <c r="H28" s="56"/>
      <c r="I28" s="57"/>
      <c r="J28" s="66"/>
      <c r="K28" s="67"/>
      <c r="L28" s="68"/>
      <c r="M28" s="77" t="s">
        <v>6</v>
      </c>
      <c r="N28" s="53"/>
      <c r="O28" s="122" t="s">
        <v>7</v>
      </c>
      <c r="P28" s="66"/>
      <c r="Q28" s="67"/>
      <c r="R28" s="68"/>
      <c r="S28" s="77" t="s">
        <v>6</v>
      </c>
      <c r="T28" s="53"/>
      <c r="U28" s="53"/>
      <c r="V28" s="122" t="s">
        <v>7</v>
      </c>
      <c r="W28" s="111"/>
      <c r="X28" s="112"/>
      <c r="Y28" s="7"/>
      <c r="Z28" s="1"/>
      <c r="AA28" s="1"/>
      <c r="AB28" s="1"/>
      <c r="AF28" s="2" t="s">
        <v>43</v>
      </c>
      <c r="AG28" s="2"/>
      <c r="AO28" t="s">
        <v>107</v>
      </c>
      <c r="AP28" s="43" t="s">
        <v>108</v>
      </c>
    </row>
    <row r="29" spans="1:42" ht="18.75" customHeight="1" x14ac:dyDescent="0.15">
      <c r="A29" s="5"/>
      <c r="B29" s="49"/>
      <c r="C29" s="123"/>
      <c r="D29" s="124"/>
      <c r="E29" s="64"/>
      <c r="F29" s="58"/>
      <c r="G29" s="59"/>
      <c r="H29" s="58"/>
      <c r="I29" s="59"/>
      <c r="J29" s="69"/>
      <c r="K29" s="70"/>
      <c r="L29" s="71"/>
      <c r="M29" s="76"/>
      <c r="N29" s="52"/>
      <c r="O29" s="121"/>
      <c r="P29" s="69"/>
      <c r="Q29" s="70"/>
      <c r="R29" s="71"/>
      <c r="S29" s="76"/>
      <c r="T29" s="52"/>
      <c r="U29" s="52"/>
      <c r="V29" s="121"/>
      <c r="W29" s="113"/>
      <c r="X29" s="114"/>
      <c r="Y29" s="7"/>
      <c r="Z29" s="1"/>
      <c r="AA29" s="1"/>
      <c r="AB29" s="1"/>
      <c r="AF29" s="2" t="s">
        <v>44</v>
      </c>
      <c r="AG29" s="2"/>
      <c r="AO29" t="s">
        <v>109</v>
      </c>
      <c r="AP29" s="43" t="s">
        <v>110</v>
      </c>
    </row>
    <row r="30" spans="1:42" ht="18.75" customHeight="1" x14ac:dyDescent="0.15">
      <c r="A30" s="5"/>
      <c r="B30" s="49"/>
      <c r="C30" s="79"/>
      <c r="D30" s="80"/>
      <c r="E30" s="54"/>
      <c r="F30" s="56"/>
      <c r="G30" s="57"/>
      <c r="H30" s="56"/>
      <c r="I30" s="57"/>
      <c r="J30" s="66"/>
      <c r="K30" s="67"/>
      <c r="L30" s="68"/>
      <c r="M30" s="77" t="s">
        <v>6</v>
      </c>
      <c r="N30" s="53"/>
      <c r="O30" s="122" t="s">
        <v>7</v>
      </c>
      <c r="P30" s="66"/>
      <c r="Q30" s="67"/>
      <c r="R30" s="68"/>
      <c r="S30" s="77" t="s">
        <v>6</v>
      </c>
      <c r="T30" s="53"/>
      <c r="U30" s="53"/>
      <c r="V30" s="122" t="s">
        <v>7</v>
      </c>
      <c r="W30" s="111"/>
      <c r="X30" s="112"/>
      <c r="Y30" s="7"/>
      <c r="Z30" s="1"/>
      <c r="AA30" s="1"/>
      <c r="AB30" s="1"/>
      <c r="AF30" s="2" t="s">
        <v>89</v>
      </c>
      <c r="AG30" s="2"/>
      <c r="AO30" t="s">
        <v>111</v>
      </c>
      <c r="AP30" s="43" t="s">
        <v>112</v>
      </c>
    </row>
    <row r="31" spans="1:42" ht="18.75" customHeight="1" x14ac:dyDescent="0.15">
      <c r="A31" s="5"/>
      <c r="B31" s="49"/>
      <c r="C31" s="123"/>
      <c r="D31" s="124"/>
      <c r="E31" s="64"/>
      <c r="F31" s="58"/>
      <c r="G31" s="59"/>
      <c r="H31" s="58"/>
      <c r="I31" s="59"/>
      <c r="J31" s="69"/>
      <c r="K31" s="70"/>
      <c r="L31" s="71"/>
      <c r="M31" s="76"/>
      <c r="N31" s="52"/>
      <c r="O31" s="121"/>
      <c r="P31" s="69"/>
      <c r="Q31" s="70"/>
      <c r="R31" s="71"/>
      <c r="S31" s="76"/>
      <c r="T31" s="52"/>
      <c r="U31" s="52"/>
      <c r="V31" s="121"/>
      <c r="W31" s="113"/>
      <c r="X31" s="114"/>
      <c r="Y31" s="7"/>
      <c r="Z31" s="1"/>
      <c r="AA31" s="1"/>
      <c r="AB31" s="1"/>
      <c r="AF31" s="2" t="s">
        <v>45</v>
      </c>
      <c r="AG31" s="2"/>
      <c r="AO31" t="s">
        <v>113</v>
      </c>
      <c r="AP31" s="43" t="s">
        <v>114</v>
      </c>
    </row>
    <row r="32" spans="1:42" ht="18.75" customHeight="1" x14ac:dyDescent="0.15">
      <c r="A32" s="5"/>
      <c r="B32" s="49"/>
      <c r="C32" s="79"/>
      <c r="D32" s="80"/>
      <c r="E32" s="54"/>
      <c r="F32" s="60"/>
      <c r="G32" s="61"/>
      <c r="H32" s="60"/>
      <c r="I32" s="61"/>
      <c r="J32" s="66"/>
      <c r="K32" s="67"/>
      <c r="L32" s="68"/>
      <c r="M32" s="77" t="s">
        <v>6</v>
      </c>
      <c r="N32" s="53"/>
      <c r="O32" s="122" t="s">
        <v>7</v>
      </c>
      <c r="P32" s="66"/>
      <c r="Q32" s="67"/>
      <c r="R32" s="68"/>
      <c r="S32" s="77" t="s">
        <v>6</v>
      </c>
      <c r="T32" s="53"/>
      <c r="U32" s="53"/>
      <c r="V32" s="122" t="s">
        <v>7</v>
      </c>
      <c r="W32" s="111"/>
      <c r="X32" s="112"/>
      <c r="Y32" s="7"/>
      <c r="Z32" s="1"/>
      <c r="AA32" s="1"/>
      <c r="AB32" s="1"/>
      <c r="AF32" s="2" t="s">
        <v>46</v>
      </c>
      <c r="AG32" s="2"/>
      <c r="AO32" t="s">
        <v>115</v>
      </c>
      <c r="AP32" s="43" t="s">
        <v>116</v>
      </c>
    </row>
    <row r="33" spans="1:42" ht="18.75" customHeight="1" thickBot="1" x14ac:dyDescent="0.2">
      <c r="A33" s="5"/>
      <c r="B33" s="50"/>
      <c r="C33" s="81"/>
      <c r="D33" s="82"/>
      <c r="E33" s="55"/>
      <c r="F33" s="62"/>
      <c r="G33" s="63"/>
      <c r="H33" s="62"/>
      <c r="I33" s="63"/>
      <c r="J33" s="72"/>
      <c r="K33" s="73"/>
      <c r="L33" s="74"/>
      <c r="M33" s="78"/>
      <c r="N33" s="65"/>
      <c r="O33" s="129"/>
      <c r="P33" s="72"/>
      <c r="Q33" s="73"/>
      <c r="R33" s="74"/>
      <c r="S33" s="78"/>
      <c r="T33" s="65"/>
      <c r="U33" s="65"/>
      <c r="V33" s="129"/>
      <c r="W33" s="127"/>
      <c r="X33" s="128"/>
      <c r="Y33" s="7"/>
      <c r="Z33" s="1"/>
      <c r="AA33" s="1"/>
      <c r="AB33" s="1"/>
      <c r="AF33" s="2"/>
      <c r="AG33" s="2"/>
      <c r="AO33" t="s">
        <v>117</v>
      </c>
      <c r="AP33" s="43" t="s">
        <v>118</v>
      </c>
    </row>
    <row r="34" spans="1:42" ht="12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"/>
      <c r="Z34" s="1"/>
      <c r="AA34" s="1"/>
      <c r="AB34" s="1"/>
      <c r="AF34" s="2"/>
      <c r="AG34" s="2"/>
      <c r="AO34" t="s">
        <v>119</v>
      </c>
      <c r="AP34" s="43" t="s">
        <v>120</v>
      </c>
    </row>
    <row r="35" spans="1:42" ht="18" customHeight="1" thickBot="1" x14ac:dyDescent="0.2">
      <c r="A35" s="5"/>
      <c r="B35" s="5" t="s">
        <v>11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"/>
      <c r="Z35" s="1"/>
      <c r="AA35" s="1"/>
      <c r="AB35" s="1"/>
      <c r="AF35" s="2"/>
      <c r="AG35" s="2"/>
      <c r="AO35" t="s">
        <v>137</v>
      </c>
      <c r="AP35" s="43" t="s">
        <v>138</v>
      </c>
    </row>
    <row r="36" spans="1:42" ht="21" customHeight="1" thickBot="1" x14ac:dyDescent="0.2">
      <c r="A36" s="5"/>
      <c r="B36" s="84" t="s">
        <v>12</v>
      </c>
      <c r="C36" s="85"/>
      <c r="D36" s="85"/>
      <c r="E36" s="85"/>
      <c r="F36" s="86"/>
      <c r="G36" s="97" t="s">
        <v>15</v>
      </c>
      <c r="H36" s="98"/>
      <c r="I36" s="98"/>
      <c r="J36" s="98"/>
      <c r="K36" s="98"/>
      <c r="L36" s="98"/>
      <c r="M36" s="98"/>
      <c r="N36" s="98"/>
      <c r="O36" s="99"/>
      <c r="P36" s="24"/>
      <c r="Q36" s="25" t="s">
        <v>61</v>
      </c>
      <c r="R36" s="25"/>
      <c r="S36" s="25"/>
      <c r="T36" s="25"/>
      <c r="U36" s="25"/>
      <c r="V36" s="25"/>
      <c r="W36" s="25"/>
      <c r="X36" s="25"/>
      <c r="Y36" s="7"/>
      <c r="Z36" s="1"/>
      <c r="AA36" s="1"/>
      <c r="AB36" s="1"/>
      <c r="AF36" s="2"/>
      <c r="AG36" s="2"/>
      <c r="AO36" t="s">
        <v>139</v>
      </c>
      <c r="AP36" s="43" t="s">
        <v>140</v>
      </c>
    </row>
    <row r="37" spans="1:42" ht="21" customHeight="1" x14ac:dyDescent="0.15">
      <c r="A37" s="5"/>
      <c r="B37" s="87"/>
      <c r="C37" s="88"/>
      <c r="D37" s="88"/>
      <c r="E37" s="88"/>
      <c r="F37" s="89"/>
      <c r="G37" s="100"/>
      <c r="H37" s="101"/>
      <c r="I37" s="101"/>
      <c r="J37" s="101"/>
      <c r="K37" s="101"/>
      <c r="L37" s="101"/>
      <c r="M37" s="101"/>
      <c r="N37" s="101"/>
      <c r="O37" s="102"/>
      <c r="P37" s="24"/>
      <c r="Q37" s="25"/>
      <c r="R37" s="107" t="s">
        <v>65</v>
      </c>
      <c r="S37" s="107"/>
      <c r="T37" s="108">
        <f>COUNTA(C23,C25,C27,C29,C31,C33)</f>
        <v>0</v>
      </c>
      <c r="U37" s="108"/>
      <c r="V37" s="25" t="s">
        <v>64</v>
      </c>
      <c r="W37" s="25"/>
      <c r="X37" s="25"/>
      <c r="Y37" s="7"/>
      <c r="Z37" s="1"/>
      <c r="AA37" s="1"/>
      <c r="AB37" s="1"/>
      <c r="AF37" s="2"/>
      <c r="AG37" s="2"/>
      <c r="AO37" t="s">
        <v>141</v>
      </c>
      <c r="AP37" s="43" t="s">
        <v>142</v>
      </c>
    </row>
    <row r="38" spans="1:42" ht="21" customHeight="1" x14ac:dyDescent="0.15">
      <c r="A38" s="5"/>
      <c r="B38" s="90"/>
      <c r="C38" s="91"/>
      <c r="D38" s="91"/>
      <c r="E38" s="91"/>
      <c r="F38" s="92"/>
      <c r="G38" s="103"/>
      <c r="H38" s="91"/>
      <c r="I38" s="91"/>
      <c r="J38" s="91"/>
      <c r="K38" s="91"/>
      <c r="L38" s="91"/>
      <c r="M38" s="91"/>
      <c r="N38" s="91"/>
      <c r="O38" s="104"/>
      <c r="P38" s="24"/>
      <c r="Q38" s="25"/>
      <c r="R38" s="107" t="s">
        <v>62</v>
      </c>
      <c r="S38" s="107"/>
      <c r="T38" s="108">
        <f>COUNTA(J22,J24,J26,J28,J30,J32,P22,P24,P26,P28,P30,P32)</f>
        <v>0</v>
      </c>
      <c r="U38" s="108"/>
      <c r="V38" s="25" t="s">
        <v>64</v>
      </c>
      <c r="W38" s="25"/>
      <c r="X38" s="25"/>
      <c r="Y38" s="7"/>
      <c r="Z38" s="1"/>
      <c r="AA38" s="1"/>
      <c r="AB38" s="1"/>
      <c r="AF38" s="2"/>
      <c r="AG38" s="2"/>
      <c r="AO38" t="s">
        <v>143</v>
      </c>
      <c r="AP38" s="43" t="s">
        <v>144</v>
      </c>
    </row>
    <row r="39" spans="1:42" ht="21" customHeight="1" thickBot="1" x14ac:dyDescent="0.2">
      <c r="A39" s="5"/>
      <c r="B39" s="93"/>
      <c r="C39" s="94"/>
      <c r="D39" s="94"/>
      <c r="E39" s="94"/>
      <c r="F39" s="95"/>
      <c r="G39" s="105"/>
      <c r="H39" s="94"/>
      <c r="I39" s="94"/>
      <c r="J39" s="94"/>
      <c r="K39" s="94"/>
      <c r="L39" s="94"/>
      <c r="M39" s="94"/>
      <c r="N39" s="94"/>
      <c r="O39" s="106"/>
      <c r="P39" s="24"/>
      <c r="Q39" s="25"/>
      <c r="R39" s="107" t="s">
        <v>63</v>
      </c>
      <c r="S39" s="107"/>
      <c r="T39" s="108">
        <f>COUNTA(B37:F39)</f>
        <v>0</v>
      </c>
      <c r="U39" s="108"/>
      <c r="V39" s="25" t="s">
        <v>64</v>
      </c>
      <c r="W39" s="25"/>
      <c r="X39" s="25"/>
      <c r="Y39" s="7"/>
      <c r="Z39" s="1"/>
      <c r="AA39" s="1"/>
      <c r="AF39" s="2"/>
      <c r="AG39" s="2"/>
      <c r="AO39" t="s">
        <v>145</v>
      </c>
      <c r="AP39" s="43" t="s">
        <v>146</v>
      </c>
    </row>
    <row r="40" spans="1:42" ht="16.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10" t="s">
        <v>66</v>
      </c>
      <c r="S40" s="110"/>
      <c r="T40" s="109">
        <f>SUM(T37:U39)</f>
        <v>0</v>
      </c>
      <c r="U40" s="109"/>
      <c r="V40" s="25" t="s">
        <v>64</v>
      </c>
      <c r="W40" s="22"/>
      <c r="X40" s="22"/>
      <c r="Y40" s="16"/>
      <c r="AO40" t="s">
        <v>147</v>
      </c>
      <c r="AP40" s="43" t="s">
        <v>148</v>
      </c>
    </row>
    <row r="41" spans="1:42" ht="19.5" customHeight="1" x14ac:dyDescent="0.15">
      <c r="A41" s="6"/>
      <c r="B41" s="83" t="s">
        <v>71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6"/>
      <c r="Y41" s="16"/>
      <c r="AO41" t="s">
        <v>213</v>
      </c>
      <c r="AP41" s="43" t="s">
        <v>214</v>
      </c>
    </row>
    <row r="42" spans="1:42" ht="59.25" customHeight="1" x14ac:dyDescent="0.15">
      <c r="A42" s="6"/>
      <c r="B42" s="96" t="s">
        <v>281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16"/>
      <c r="AO42" t="s">
        <v>215</v>
      </c>
      <c r="AP42" s="43" t="s">
        <v>216</v>
      </c>
    </row>
    <row r="43" spans="1:42" ht="32.25" customHeight="1" x14ac:dyDescent="0.15">
      <c r="A43" s="6"/>
      <c r="B43" s="96" t="s">
        <v>251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46"/>
      <c r="AO43" t="s">
        <v>217</v>
      </c>
      <c r="AP43" s="43" t="s">
        <v>218</v>
      </c>
    </row>
    <row r="44" spans="1:42" ht="18" customHeight="1" x14ac:dyDescent="0.15">
      <c r="A44" s="6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6"/>
      <c r="Y44" s="16"/>
      <c r="AO44" t="s">
        <v>219</v>
      </c>
      <c r="AP44" s="43" t="s">
        <v>220</v>
      </c>
    </row>
    <row r="45" spans="1:42" ht="14.25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16"/>
      <c r="AO45" t="s">
        <v>165</v>
      </c>
      <c r="AP45" s="43" t="s">
        <v>166</v>
      </c>
    </row>
    <row r="46" spans="1:42" x14ac:dyDescent="0.15">
      <c r="AO46" t="s">
        <v>167</v>
      </c>
      <c r="AP46" s="43" t="s">
        <v>168</v>
      </c>
    </row>
    <row r="47" spans="1:42" x14ac:dyDescent="0.15">
      <c r="AO47" t="s">
        <v>169</v>
      </c>
      <c r="AP47" s="43" t="s">
        <v>170</v>
      </c>
    </row>
    <row r="48" spans="1:42" x14ac:dyDescent="0.15">
      <c r="AO48" t="s">
        <v>171</v>
      </c>
      <c r="AP48" s="43" t="s">
        <v>172</v>
      </c>
    </row>
    <row r="49" spans="41:42" x14ac:dyDescent="0.15">
      <c r="AO49" t="s">
        <v>173</v>
      </c>
      <c r="AP49" s="43" t="s">
        <v>174</v>
      </c>
    </row>
    <row r="50" spans="41:42" x14ac:dyDescent="0.15">
      <c r="AO50" t="s">
        <v>175</v>
      </c>
      <c r="AP50" s="43" t="s">
        <v>176</v>
      </c>
    </row>
    <row r="51" spans="41:42" x14ac:dyDescent="0.15">
      <c r="AO51" t="s">
        <v>177</v>
      </c>
      <c r="AP51" s="43" t="s">
        <v>178</v>
      </c>
    </row>
    <row r="52" spans="41:42" x14ac:dyDescent="0.15">
      <c r="AO52" t="s">
        <v>179</v>
      </c>
      <c r="AP52" s="43" t="s">
        <v>180</v>
      </c>
    </row>
    <row r="53" spans="41:42" x14ac:dyDescent="0.15">
      <c r="AO53" t="s">
        <v>181</v>
      </c>
      <c r="AP53" s="43" t="s">
        <v>182</v>
      </c>
    </row>
    <row r="54" spans="41:42" x14ac:dyDescent="0.15">
      <c r="AO54" t="s">
        <v>183</v>
      </c>
      <c r="AP54" s="43" t="s">
        <v>184</v>
      </c>
    </row>
    <row r="55" spans="41:42" x14ac:dyDescent="0.15">
      <c r="AO55" t="s">
        <v>185</v>
      </c>
      <c r="AP55" s="43" t="s">
        <v>186</v>
      </c>
    </row>
    <row r="56" spans="41:42" x14ac:dyDescent="0.15">
      <c r="AO56" t="s">
        <v>187</v>
      </c>
      <c r="AP56" s="43" t="s">
        <v>188</v>
      </c>
    </row>
    <row r="57" spans="41:42" x14ac:dyDescent="0.15">
      <c r="AO57" t="s">
        <v>189</v>
      </c>
      <c r="AP57" s="43" t="s">
        <v>190</v>
      </c>
    </row>
    <row r="58" spans="41:42" x14ac:dyDescent="0.15">
      <c r="AO58" t="s">
        <v>191</v>
      </c>
      <c r="AP58" s="43" t="s">
        <v>192</v>
      </c>
    </row>
    <row r="59" spans="41:42" x14ac:dyDescent="0.15">
      <c r="AO59" t="s">
        <v>193</v>
      </c>
      <c r="AP59" s="43" t="s">
        <v>194</v>
      </c>
    </row>
    <row r="60" spans="41:42" x14ac:dyDescent="0.15">
      <c r="AO60" t="s">
        <v>195</v>
      </c>
      <c r="AP60" s="43" t="s">
        <v>196</v>
      </c>
    </row>
    <row r="61" spans="41:42" x14ac:dyDescent="0.15">
      <c r="AO61" t="s">
        <v>197</v>
      </c>
      <c r="AP61" s="43" t="s">
        <v>198</v>
      </c>
    </row>
    <row r="62" spans="41:42" x14ac:dyDescent="0.15">
      <c r="AO62" t="s">
        <v>199</v>
      </c>
      <c r="AP62" s="43" t="s">
        <v>200</v>
      </c>
    </row>
    <row r="63" spans="41:42" x14ac:dyDescent="0.15">
      <c r="AO63" t="s">
        <v>201</v>
      </c>
      <c r="AP63" s="43" t="s">
        <v>202</v>
      </c>
    </row>
    <row r="64" spans="41:42" x14ac:dyDescent="0.15">
      <c r="AO64" t="s">
        <v>203</v>
      </c>
      <c r="AP64" s="43" t="s">
        <v>204</v>
      </c>
    </row>
    <row r="65" spans="41:42" x14ac:dyDescent="0.15">
      <c r="AO65" t="s">
        <v>205</v>
      </c>
      <c r="AP65" s="43" t="s">
        <v>206</v>
      </c>
    </row>
    <row r="66" spans="41:42" x14ac:dyDescent="0.15">
      <c r="AO66" t="s">
        <v>207</v>
      </c>
      <c r="AP66" s="43" t="s">
        <v>208</v>
      </c>
    </row>
    <row r="67" spans="41:42" x14ac:dyDescent="0.15">
      <c r="AO67" t="s">
        <v>209</v>
      </c>
      <c r="AP67" s="43" t="s">
        <v>210</v>
      </c>
    </row>
    <row r="68" spans="41:42" x14ac:dyDescent="0.15">
      <c r="AO68" t="s">
        <v>211</v>
      </c>
      <c r="AP68" s="43" t="s">
        <v>212</v>
      </c>
    </row>
    <row r="69" spans="41:42" x14ac:dyDescent="0.15">
      <c r="AO69" t="s">
        <v>221</v>
      </c>
      <c r="AP69" s="43" t="s">
        <v>222</v>
      </c>
    </row>
    <row r="70" spans="41:42" x14ac:dyDescent="0.15">
      <c r="AO70" t="s">
        <v>223</v>
      </c>
      <c r="AP70" s="43" t="s">
        <v>224</v>
      </c>
    </row>
    <row r="71" spans="41:42" x14ac:dyDescent="0.15">
      <c r="AO71" t="s">
        <v>225</v>
      </c>
      <c r="AP71" s="43" t="s">
        <v>226</v>
      </c>
    </row>
    <row r="72" spans="41:42" x14ac:dyDescent="0.15">
      <c r="AO72" t="s">
        <v>227</v>
      </c>
      <c r="AP72" s="43" t="s">
        <v>228</v>
      </c>
    </row>
    <row r="73" spans="41:42" x14ac:dyDescent="0.15">
      <c r="AO73" t="s">
        <v>229</v>
      </c>
      <c r="AP73" s="43" t="s">
        <v>230</v>
      </c>
    </row>
    <row r="74" spans="41:42" x14ac:dyDescent="0.15">
      <c r="AO74" t="s">
        <v>255</v>
      </c>
      <c r="AP74" s="43" t="s">
        <v>238</v>
      </c>
    </row>
    <row r="75" spans="41:42" x14ac:dyDescent="0.15">
      <c r="AO75" t="s">
        <v>256</v>
      </c>
      <c r="AP75" s="43" t="s">
        <v>257</v>
      </c>
    </row>
    <row r="76" spans="41:42" x14ac:dyDescent="0.15">
      <c r="AO76" t="s">
        <v>232</v>
      </c>
      <c r="AP76" s="43" t="s">
        <v>239</v>
      </c>
    </row>
    <row r="77" spans="41:42" x14ac:dyDescent="0.15">
      <c r="AO77" t="s">
        <v>258</v>
      </c>
      <c r="AP77" s="43" t="s">
        <v>259</v>
      </c>
    </row>
    <row r="78" spans="41:42" x14ac:dyDescent="0.15">
      <c r="AO78" t="s">
        <v>233</v>
      </c>
      <c r="AP78" s="43" t="s">
        <v>240</v>
      </c>
    </row>
    <row r="79" spans="41:42" x14ac:dyDescent="0.15">
      <c r="AO79" t="s">
        <v>234</v>
      </c>
      <c r="AP79" s="43" t="s">
        <v>241</v>
      </c>
    </row>
    <row r="80" spans="41:42" x14ac:dyDescent="0.15">
      <c r="AO80" t="s">
        <v>235</v>
      </c>
      <c r="AP80" s="43" t="s">
        <v>242</v>
      </c>
    </row>
    <row r="81" spans="41:42" x14ac:dyDescent="0.15">
      <c r="AO81" s="40" t="s">
        <v>236</v>
      </c>
      <c r="AP81" s="44" t="s">
        <v>243</v>
      </c>
    </row>
    <row r="82" spans="41:42" x14ac:dyDescent="0.15">
      <c r="AO82" s="40" t="s">
        <v>237</v>
      </c>
      <c r="AP82" s="45" t="s">
        <v>244</v>
      </c>
    </row>
  </sheetData>
  <sheetProtection password="CBD7" sheet="1" objects="1" scenarios="1"/>
  <protectedRanges>
    <protectedRange sqref="U5" name="月"/>
    <protectedRange sqref="W5" name="日"/>
    <protectedRange sqref="R7" name="範囲3"/>
    <protectedRange sqref="R11" name="記入者"/>
    <protectedRange sqref="D14" name="実施日"/>
    <protectedRange sqref="B22:L33" name="生徒1"/>
    <protectedRange sqref="N22:N33" name="生徒2"/>
    <protectedRange sqref="P22:R33" name="生徒３"/>
    <protectedRange sqref="T22:U33" name="生徒4"/>
    <protectedRange sqref="W22:X33" name="生徒5"/>
    <protectedRange sqref="B37:O39" name="教員"/>
  </protectedRanges>
  <mergeCells count="129">
    <mergeCell ref="O28:O29"/>
    <mergeCell ref="P28:R29"/>
    <mergeCell ref="S28:S29"/>
    <mergeCell ref="T28:U29"/>
    <mergeCell ref="V28:V29"/>
    <mergeCell ref="W28:X29"/>
    <mergeCell ref="B28:B29"/>
    <mergeCell ref="C28:D28"/>
    <mergeCell ref="C29:D29"/>
    <mergeCell ref="E28:E29"/>
    <mergeCell ref="F28:G29"/>
    <mergeCell ref="H28:I29"/>
    <mergeCell ref="J28:L29"/>
    <mergeCell ref="M28:M29"/>
    <mergeCell ref="N28:N29"/>
    <mergeCell ref="P32:R33"/>
    <mergeCell ref="S32:S33"/>
    <mergeCell ref="V32:V33"/>
    <mergeCell ref="P24:R25"/>
    <mergeCell ref="S24:S25"/>
    <mergeCell ref="V24:V25"/>
    <mergeCell ref="P26:R27"/>
    <mergeCell ref="S26:S27"/>
    <mergeCell ref="V26:V27"/>
    <mergeCell ref="T30:U31"/>
    <mergeCell ref="T32:U33"/>
    <mergeCell ref="B2:X2"/>
    <mergeCell ref="H22:I23"/>
    <mergeCell ref="D14:J16"/>
    <mergeCell ref="Q5:S5"/>
    <mergeCell ref="W20:X21"/>
    <mergeCell ref="C20:D20"/>
    <mergeCell ref="C21:D21"/>
    <mergeCell ref="C23:D23"/>
    <mergeCell ref="W22:X23"/>
    <mergeCell ref="R9:V9"/>
    <mergeCell ref="R7:W7"/>
    <mergeCell ref="R11:V11"/>
    <mergeCell ref="W32:X33"/>
    <mergeCell ref="O22:O23"/>
    <mergeCell ref="O30:O31"/>
    <mergeCell ref="O32:O33"/>
    <mergeCell ref="H24:I25"/>
    <mergeCell ref="H26:I27"/>
    <mergeCell ref="B20:B21"/>
    <mergeCell ref="I7:J7"/>
    <mergeCell ref="I11:J11"/>
    <mergeCell ref="E20:E21"/>
    <mergeCell ref="H20:I21"/>
    <mergeCell ref="J20:O20"/>
    <mergeCell ref="J21:O21"/>
    <mergeCell ref="E22:E23"/>
    <mergeCell ref="F20:G21"/>
    <mergeCell ref="O24:O25"/>
    <mergeCell ref="J26:L27"/>
    <mergeCell ref="M26:M27"/>
    <mergeCell ref="O26:O27"/>
    <mergeCell ref="N26:N27"/>
    <mergeCell ref="B22:B23"/>
    <mergeCell ref="B24:B25"/>
    <mergeCell ref="B26:B27"/>
    <mergeCell ref="T22:U23"/>
    <mergeCell ref="C25:D25"/>
    <mergeCell ref="C27:D27"/>
    <mergeCell ref="C31:D31"/>
    <mergeCell ref="C24:D24"/>
    <mergeCell ref="C22:D22"/>
    <mergeCell ref="C26:D26"/>
    <mergeCell ref="C30:D30"/>
    <mergeCell ref="E30:E31"/>
    <mergeCell ref="J22:L23"/>
    <mergeCell ref="J24:L25"/>
    <mergeCell ref="W24:X25"/>
    <mergeCell ref="W26:X27"/>
    <mergeCell ref="W30:X31"/>
    <mergeCell ref="T24:U25"/>
    <mergeCell ref="T26:U27"/>
    <mergeCell ref="P20:V20"/>
    <mergeCell ref="P21:V21"/>
    <mergeCell ref="P22:R23"/>
    <mergeCell ref="S22:S23"/>
    <mergeCell ref="V22:V23"/>
    <mergeCell ref="P30:R31"/>
    <mergeCell ref="S30:S31"/>
    <mergeCell ref="V30:V31"/>
    <mergeCell ref="B41:W41"/>
    <mergeCell ref="B44:W44"/>
    <mergeCell ref="B36:F36"/>
    <mergeCell ref="B37:F37"/>
    <mergeCell ref="B38:F38"/>
    <mergeCell ref="B39:F39"/>
    <mergeCell ref="B42:X42"/>
    <mergeCell ref="G36:O36"/>
    <mergeCell ref="G37:O37"/>
    <mergeCell ref="G38:O38"/>
    <mergeCell ref="G39:O39"/>
    <mergeCell ref="R37:S37"/>
    <mergeCell ref="T37:U37"/>
    <mergeCell ref="T38:U38"/>
    <mergeCell ref="T39:U39"/>
    <mergeCell ref="T40:U40"/>
    <mergeCell ref="R38:S38"/>
    <mergeCell ref="R39:S39"/>
    <mergeCell ref="R40:S40"/>
    <mergeCell ref="B43:X43"/>
    <mergeCell ref="B30:B31"/>
    <mergeCell ref="B32:B33"/>
    <mergeCell ref="N22:N23"/>
    <mergeCell ref="N24:N25"/>
    <mergeCell ref="E32:E33"/>
    <mergeCell ref="F22:G23"/>
    <mergeCell ref="F24:G25"/>
    <mergeCell ref="F26:G27"/>
    <mergeCell ref="F30:G31"/>
    <mergeCell ref="F32:G33"/>
    <mergeCell ref="E24:E25"/>
    <mergeCell ref="E26:E27"/>
    <mergeCell ref="H30:I31"/>
    <mergeCell ref="H32:I33"/>
    <mergeCell ref="N30:N31"/>
    <mergeCell ref="N32:N33"/>
    <mergeCell ref="J30:L31"/>
    <mergeCell ref="J32:L33"/>
    <mergeCell ref="M22:M23"/>
    <mergeCell ref="M24:M25"/>
    <mergeCell ref="M30:M31"/>
    <mergeCell ref="M32:M33"/>
    <mergeCell ref="C32:D32"/>
    <mergeCell ref="C33:D33"/>
  </mergeCells>
  <phoneticPr fontId="2"/>
  <dataValidations count="9">
    <dataValidation type="list" allowBlank="1" showInputMessage="1" showErrorMessage="1" sqref="W5">
      <formula1>$AF$2:$AF$32</formula1>
    </dataValidation>
    <dataValidation type="list" allowBlank="1" showInputMessage="1" showErrorMessage="1" sqref="W22:X33">
      <formula1>$AN$2:$AN$3</formula1>
    </dataValidation>
    <dataValidation type="list" allowBlank="1" showInputMessage="1" sqref="U5">
      <formula1>$AE$2:$AE$7</formula1>
    </dataValidation>
    <dataValidation type="list" allowBlank="1" showInputMessage="1" showErrorMessage="1" sqref="B22:B33">
      <formula1>$AJ$2:$AJ$3</formula1>
    </dataValidation>
    <dataValidation type="list" allowBlank="1" showInputMessage="1" showErrorMessage="1" sqref="E22:E33">
      <formula1>$AK$2:$AK$3</formula1>
    </dataValidation>
    <dataValidation type="list" allowBlank="1" showInputMessage="1" showErrorMessage="1" sqref="F22:G33">
      <formula1>$AL$2:$AL$3</formula1>
    </dataValidation>
    <dataValidation type="list" allowBlank="1" showInputMessage="1" showErrorMessage="1" sqref="R7:W7">
      <formula1>$AO$1:$AO$82</formula1>
    </dataValidation>
    <dataValidation type="list" allowBlank="1" showInputMessage="1" showErrorMessage="1" sqref="D14:J16 O1">
      <formula1>$AH$2:$AH$9</formula1>
    </dataValidation>
    <dataValidation type="list" allowBlank="1" showInputMessage="1" showErrorMessage="1" sqref="H22:I33">
      <formula1>$AM$2:$AM$9</formula1>
    </dataValidation>
  </dataValidations>
  <pageMargins left="0.21" right="0.21" top="0.36" bottom="0.28000000000000003" header="0.26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41"/>
  <sheetViews>
    <sheetView showZeros="0" workbookViewId="0"/>
  </sheetViews>
  <sheetFormatPr defaultRowHeight="13.5" x14ac:dyDescent="0.15"/>
  <cols>
    <col min="1" max="1" width="3.125" customWidth="1"/>
    <col min="2" max="2" width="6.125" customWidth="1"/>
    <col min="3" max="3" width="7.25" customWidth="1"/>
    <col min="4" max="4" width="7.75" customWidth="1"/>
    <col min="5" max="5" width="3.625" customWidth="1"/>
    <col min="6" max="6" width="2.5" customWidth="1"/>
    <col min="7" max="7" width="2.875" customWidth="1"/>
    <col min="8" max="9" width="2.75" customWidth="1"/>
    <col min="10" max="10" width="4.625" customWidth="1"/>
    <col min="11" max="12" width="4.125" customWidth="1"/>
    <col min="13" max="13" width="2.125" customWidth="1"/>
    <col min="14" max="14" width="6.5" customWidth="1"/>
    <col min="15" max="15" width="2.25" customWidth="1"/>
    <col min="16" max="16" width="4.625" customWidth="1"/>
    <col min="17" max="17" width="3.75" customWidth="1"/>
    <col min="18" max="18" width="4.625" customWidth="1"/>
    <col min="19" max="19" width="2.25" customWidth="1"/>
    <col min="20" max="20" width="3" customWidth="1"/>
    <col min="21" max="21" width="3.875" customWidth="1"/>
    <col min="22" max="22" width="2.625" customWidth="1"/>
    <col min="23" max="23" width="3.625" customWidth="1"/>
    <col min="24" max="24" width="4.875" customWidth="1"/>
    <col min="25" max="27" width="9" customWidth="1"/>
  </cols>
  <sheetData>
    <row r="1" spans="1:27" ht="59.25" customHeight="1" x14ac:dyDescent="0.15">
      <c r="A1" s="26"/>
      <c r="B1" s="238" t="s">
        <v>278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</row>
    <row r="2" spans="1:27" ht="14.25" x14ac:dyDescent="0.15">
      <c r="A2" s="26"/>
      <c r="B2" s="27" t="s">
        <v>72</v>
      </c>
      <c r="C2" s="28"/>
      <c r="D2" s="176">
        <f>申込シート!R7</f>
        <v>0</v>
      </c>
      <c r="E2" s="176"/>
      <c r="F2" s="176"/>
      <c r="G2" s="176"/>
      <c r="H2" s="176"/>
      <c r="I2" s="176"/>
      <c r="J2" s="27" t="s">
        <v>73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7" ht="14.25" x14ac:dyDescent="0.15">
      <c r="A3" s="26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8"/>
      <c r="P3" s="29"/>
      <c r="Q3" s="240" t="s">
        <v>275</v>
      </c>
      <c r="R3" s="240"/>
      <c r="S3" s="240"/>
      <c r="T3" s="29" t="s">
        <v>8</v>
      </c>
      <c r="U3" s="48"/>
      <c r="V3" s="48" t="s">
        <v>9</v>
      </c>
      <c r="W3" s="48"/>
      <c r="X3" s="48" t="s">
        <v>10</v>
      </c>
    </row>
    <row r="4" spans="1:27" ht="9.75" customHeight="1" x14ac:dyDescent="0.1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7" ht="14.25" x14ac:dyDescent="0.15">
      <c r="A5" s="26"/>
      <c r="B5" s="28"/>
      <c r="C5" s="28"/>
      <c r="D5" s="28"/>
      <c r="E5" s="28"/>
      <c r="F5" s="28"/>
      <c r="G5" s="28"/>
      <c r="H5" s="28"/>
      <c r="I5" s="27"/>
      <c r="J5" s="27"/>
      <c r="K5" s="30"/>
      <c r="L5" s="30"/>
      <c r="M5" s="30"/>
      <c r="N5" s="30"/>
      <c r="O5" s="30"/>
      <c r="P5" s="30"/>
      <c r="Q5" s="177" t="s">
        <v>274</v>
      </c>
      <c r="R5" s="177"/>
      <c r="S5" s="177"/>
      <c r="T5" s="177"/>
      <c r="U5" s="177"/>
      <c r="V5" s="177"/>
      <c r="W5" s="177"/>
      <c r="X5" s="177"/>
    </row>
    <row r="6" spans="1:27" ht="14.25" x14ac:dyDescent="0.15">
      <c r="A6" s="26"/>
      <c r="B6" s="28"/>
      <c r="C6" s="28"/>
      <c r="D6" s="28"/>
      <c r="E6" s="28"/>
      <c r="F6" s="28"/>
      <c r="G6" s="28"/>
      <c r="H6" s="28"/>
      <c r="I6" s="31"/>
      <c r="J6" s="31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8"/>
    </row>
    <row r="7" spans="1:27" ht="52.5" customHeight="1" x14ac:dyDescent="0.15">
      <c r="A7" s="26"/>
      <c r="B7" s="168" t="s">
        <v>272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</row>
    <row r="8" spans="1:27" ht="14.25" x14ac:dyDescent="0.15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27" ht="15" thickBot="1" x14ac:dyDescent="0.2">
      <c r="A9" s="32"/>
      <c r="B9" s="32" t="s">
        <v>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1"/>
      <c r="Z9" s="1"/>
      <c r="AA9" s="1"/>
    </row>
    <row r="10" spans="1:27" ht="14.25" customHeight="1" x14ac:dyDescent="0.15">
      <c r="A10" s="33"/>
      <c r="B10" s="33"/>
      <c r="C10" s="33"/>
      <c r="D10" s="253">
        <f>申込シート!D14</f>
        <v>0</v>
      </c>
      <c r="E10" s="254"/>
      <c r="F10" s="254"/>
      <c r="G10" s="254"/>
      <c r="H10" s="254"/>
      <c r="I10" s="254"/>
      <c r="J10" s="25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1"/>
      <c r="Z10" s="1"/>
      <c r="AA10" s="1"/>
    </row>
    <row r="11" spans="1:27" ht="14.25" customHeight="1" x14ac:dyDescent="0.15">
      <c r="A11" s="33"/>
      <c r="B11" s="33"/>
      <c r="C11" s="33"/>
      <c r="D11" s="256"/>
      <c r="E11" s="257"/>
      <c r="F11" s="257"/>
      <c r="G11" s="257"/>
      <c r="H11" s="257"/>
      <c r="I11" s="257"/>
      <c r="J11" s="258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1"/>
      <c r="Z11" s="1"/>
      <c r="AA11" s="1"/>
    </row>
    <row r="12" spans="1:27" ht="15" customHeight="1" thickBot="1" x14ac:dyDescent="0.2">
      <c r="A12" s="33"/>
      <c r="B12" s="33"/>
      <c r="C12" s="33"/>
      <c r="D12" s="259"/>
      <c r="E12" s="260"/>
      <c r="F12" s="260"/>
      <c r="G12" s="260"/>
      <c r="H12" s="260"/>
      <c r="I12" s="260"/>
      <c r="J12" s="26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1"/>
      <c r="Z12" s="1"/>
      <c r="AA12" s="1"/>
    </row>
    <row r="13" spans="1:27" ht="15" customHeight="1" x14ac:dyDescent="0.15">
      <c r="A13" s="33"/>
      <c r="B13" s="33"/>
      <c r="C13" s="33"/>
      <c r="D13" s="34"/>
      <c r="E13" s="34"/>
      <c r="F13" s="34"/>
      <c r="G13" s="34"/>
      <c r="H13" s="34"/>
      <c r="I13" s="34"/>
      <c r="J13" s="34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1"/>
      <c r="Z13" s="1"/>
      <c r="AA13" s="1"/>
    </row>
    <row r="14" spans="1:27" ht="14.25" x14ac:dyDescent="0.15">
      <c r="A14" s="26"/>
      <c r="B14" s="32" t="s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1"/>
      <c r="Z14" s="1"/>
      <c r="AA14" s="1"/>
    </row>
    <row r="15" spans="1:27" ht="23.25" customHeight="1" thickBot="1" x14ac:dyDescent="0.2">
      <c r="A15" s="33"/>
      <c r="B15" s="32" t="s">
        <v>13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1"/>
      <c r="Z15" s="1"/>
      <c r="AA15" s="1"/>
    </row>
    <row r="16" spans="1:27" ht="21.75" customHeight="1" x14ac:dyDescent="0.15">
      <c r="A16" s="33"/>
      <c r="B16" s="262" t="s">
        <v>231</v>
      </c>
      <c r="C16" s="264" t="s">
        <v>59</v>
      </c>
      <c r="D16" s="265"/>
      <c r="E16" s="266" t="s">
        <v>14</v>
      </c>
      <c r="F16" s="268" t="s">
        <v>70</v>
      </c>
      <c r="G16" s="269"/>
      <c r="H16" s="270" t="s">
        <v>5</v>
      </c>
      <c r="I16" s="270"/>
      <c r="J16" s="241" t="s">
        <v>3</v>
      </c>
      <c r="K16" s="241"/>
      <c r="L16" s="241"/>
      <c r="M16" s="241"/>
      <c r="N16" s="241"/>
      <c r="O16" s="241"/>
      <c r="P16" s="241" t="s">
        <v>3</v>
      </c>
      <c r="Q16" s="241"/>
      <c r="R16" s="241"/>
      <c r="S16" s="241"/>
      <c r="T16" s="241"/>
      <c r="U16" s="241"/>
      <c r="V16" s="241"/>
      <c r="W16" s="242" t="s">
        <v>250</v>
      </c>
      <c r="X16" s="243"/>
      <c r="Y16" s="1"/>
      <c r="Z16" s="1"/>
      <c r="AA16" s="1"/>
    </row>
    <row r="17" spans="1:27" ht="21.75" customHeight="1" thickBot="1" x14ac:dyDescent="0.2">
      <c r="A17" s="33"/>
      <c r="B17" s="263"/>
      <c r="C17" s="246" t="s">
        <v>60</v>
      </c>
      <c r="D17" s="247"/>
      <c r="E17" s="267"/>
      <c r="F17" s="220"/>
      <c r="G17" s="221"/>
      <c r="H17" s="271"/>
      <c r="I17" s="271"/>
      <c r="J17" s="248" t="s">
        <v>4</v>
      </c>
      <c r="K17" s="248"/>
      <c r="L17" s="248"/>
      <c r="M17" s="248"/>
      <c r="N17" s="248"/>
      <c r="O17" s="248"/>
      <c r="P17" s="248" t="s">
        <v>4</v>
      </c>
      <c r="Q17" s="248"/>
      <c r="R17" s="248"/>
      <c r="S17" s="248"/>
      <c r="T17" s="248"/>
      <c r="U17" s="248"/>
      <c r="V17" s="248"/>
      <c r="W17" s="244"/>
      <c r="X17" s="245"/>
      <c r="Y17" s="1"/>
      <c r="Z17" s="1"/>
      <c r="AA17" s="1"/>
    </row>
    <row r="18" spans="1:27" ht="14.25" x14ac:dyDescent="0.15">
      <c r="A18" s="33"/>
      <c r="B18" s="232">
        <f>申込シート!B22</f>
        <v>0</v>
      </c>
      <c r="C18" s="233">
        <f>申込シート!C22</f>
        <v>0</v>
      </c>
      <c r="D18" s="234">
        <f>申込シート!D22</f>
        <v>0</v>
      </c>
      <c r="E18" s="235">
        <f>申込シート!E22</f>
        <v>0</v>
      </c>
      <c r="F18" s="226">
        <f>申込シート!F22</f>
        <v>0</v>
      </c>
      <c r="G18" s="227">
        <f>申込シート!G22</f>
        <v>0</v>
      </c>
      <c r="H18" s="233">
        <f>申込シート!H22</f>
        <v>0</v>
      </c>
      <c r="I18" s="234">
        <f>申込シート!I22</f>
        <v>0</v>
      </c>
      <c r="J18" s="226">
        <f>申込シート!J22</f>
        <v>0</v>
      </c>
      <c r="K18" s="251">
        <f>申込シート!K22</f>
        <v>0</v>
      </c>
      <c r="L18" s="227">
        <f>申込シート!L22</f>
        <v>0</v>
      </c>
      <c r="M18" s="233" t="s">
        <v>6</v>
      </c>
      <c r="N18" s="272">
        <f>申込シート!N22</f>
        <v>0</v>
      </c>
      <c r="O18" s="234" t="s">
        <v>7</v>
      </c>
      <c r="P18" s="226">
        <f>申込シート!P22</f>
        <v>0</v>
      </c>
      <c r="Q18" s="251">
        <f>申込シート!Q22</f>
        <v>0</v>
      </c>
      <c r="R18" s="227">
        <f>申込シート!R22</f>
        <v>0</v>
      </c>
      <c r="S18" s="233" t="s">
        <v>6</v>
      </c>
      <c r="T18" s="236">
        <f>申込シート!T22</f>
        <v>0</v>
      </c>
      <c r="U18" s="236">
        <f>申込シート!U22</f>
        <v>0</v>
      </c>
      <c r="V18" s="234" t="s">
        <v>7</v>
      </c>
      <c r="W18" s="249">
        <f>申込シート!W22</f>
        <v>0</v>
      </c>
      <c r="X18" s="250">
        <f>申込シート!X22</f>
        <v>0</v>
      </c>
      <c r="Y18" s="1"/>
      <c r="Z18" s="1"/>
      <c r="AA18" s="1"/>
    </row>
    <row r="19" spans="1:27" ht="14.25" x14ac:dyDescent="0.15">
      <c r="A19" s="33"/>
      <c r="B19" s="214"/>
      <c r="C19" s="172">
        <f>申込シート!C23</f>
        <v>0</v>
      </c>
      <c r="D19" s="173"/>
      <c r="E19" s="225"/>
      <c r="F19" s="228"/>
      <c r="G19" s="229"/>
      <c r="H19" s="222"/>
      <c r="I19" s="224"/>
      <c r="J19" s="228"/>
      <c r="K19" s="252"/>
      <c r="L19" s="229"/>
      <c r="M19" s="222"/>
      <c r="N19" s="223"/>
      <c r="O19" s="224"/>
      <c r="P19" s="228"/>
      <c r="Q19" s="252"/>
      <c r="R19" s="229"/>
      <c r="S19" s="222"/>
      <c r="T19" s="223"/>
      <c r="U19" s="223"/>
      <c r="V19" s="224"/>
      <c r="W19" s="230"/>
      <c r="X19" s="231"/>
      <c r="Y19" s="1"/>
      <c r="Z19" s="1"/>
      <c r="AA19" s="1"/>
    </row>
    <row r="20" spans="1:27" ht="14.25" x14ac:dyDescent="0.15">
      <c r="A20" s="33"/>
      <c r="B20" s="214">
        <f>申込シート!B24</f>
        <v>0</v>
      </c>
      <c r="C20" s="210">
        <f>申込シート!C24</f>
        <v>0</v>
      </c>
      <c r="D20" s="189">
        <f>申込シート!D24</f>
        <v>0</v>
      </c>
      <c r="E20" s="216">
        <f>申込シート!E24</f>
        <v>0</v>
      </c>
      <c r="F20" s="226">
        <f>申込シート!F24</f>
        <v>0</v>
      </c>
      <c r="G20" s="227">
        <f>申込シート!G24</f>
        <v>0</v>
      </c>
      <c r="H20" s="210">
        <f>申込シート!H24</f>
        <v>0</v>
      </c>
      <c r="I20" s="189">
        <f>申込シート!I24</f>
        <v>0</v>
      </c>
      <c r="J20" s="210">
        <f>申込シート!J24</f>
        <v>0</v>
      </c>
      <c r="K20" s="212">
        <f>申込シート!K24</f>
        <v>0</v>
      </c>
      <c r="L20" s="189">
        <f>申込シート!L24</f>
        <v>0</v>
      </c>
      <c r="M20" s="210" t="s">
        <v>6</v>
      </c>
      <c r="N20" s="212">
        <f>申込シート!N24</f>
        <v>0</v>
      </c>
      <c r="O20" s="189" t="s">
        <v>7</v>
      </c>
      <c r="P20" s="210">
        <f>申込シート!P24</f>
        <v>0</v>
      </c>
      <c r="Q20" s="212">
        <f>申込シート!Q24</f>
        <v>0</v>
      </c>
      <c r="R20" s="189">
        <f>申込シート!R24</f>
        <v>0</v>
      </c>
      <c r="S20" s="210" t="s">
        <v>6</v>
      </c>
      <c r="T20" s="212">
        <f>申込シート!T24</f>
        <v>0</v>
      </c>
      <c r="U20" s="212">
        <f>申込シート!U24</f>
        <v>0</v>
      </c>
      <c r="V20" s="189" t="s">
        <v>7</v>
      </c>
      <c r="W20" s="191">
        <f>申込シート!W24</f>
        <v>0</v>
      </c>
      <c r="X20" s="192">
        <f>申込シート!X24</f>
        <v>0</v>
      </c>
      <c r="Y20" s="1"/>
      <c r="Z20" s="1"/>
      <c r="AA20" s="1"/>
    </row>
    <row r="21" spans="1:27" ht="14.25" x14ac:dyDescent="0.15">
      <c r="A21" s="33"/>
      <c r="B21" s="214"/>
      <c r="C21" s="172">
        <f>申込シート!C25</f>
        <v>0</v>
      </c>
      <c r="D21" s="173"/>
      <c r="E21" s="225"/>
      <c r="F21" s="228"/>
      <c r="G21" s="229"/>
      <c r="H21" s="222"/>
      <c r="I21" s="224"/>
      <c r="J21" s="222"/>
      <c r="K21" s="223"/>
      <c r="L21" s="224"/>
      <c r="M21" s="222"/>
      <c r="N21" s="223"/>
      <c r="O21" s="224"/>
      <c r="P21" s="222"/>
      <c r="Q21" s="223"/>
      <c r="R21" s="224"/>
      <c r="S21" s="222"/>
      <c r="T21" s="223"/>
      <c r="U21" s="223"/>
      <c r="V21" s="224"/>
      <c r="W21" s="230"/>
      <c r="X21" s="231"/>
      <c r="Y21" s="1"/>
      <c r="Z21" s="1"/>
      <c r="AA21" s="1"/>
    </row>
    <row r="22" spans="1:27" ht="14.25" x14ac:dyDescent="0.15">
      <c r="A22" s="33"/>
      <c r="B22" s="214">
        <f>申込シート!B26</f>
        <v>0</v>
      </c>
      <c r="C22" s="210">
        <f>申込シート!C26</f>
        <v>0</v>
      </c>
      <c r="D22" s="189">
        <f>申込シート!D26</f>
        <v>0</v>
      </c>
      <c r="E22" s="216">
        <f>申込シート!E26</f>
        <v>0</v>
      </c>
      <c r="F22" s="226">
        <f>申込シート!F26</f>
        <v>0</v>
      </c>
      <c r="G22" s="227">
        <f>申込シート!G26</f>
        <v>0</v>
      </c>
      <c r="H22" s="210">
        <f>申込シート!H26</f>
        <v>0</v>
      </c>
      <c r="I22" s="189">
        <f>申込シート!I26</f>
        <v>0</v>
      </c>
      <c r="J22" s="210">
        <f>申込シート!J26</f>
        <v>0</v>
      </c>
      <c r="K22" s="212">
        <f>申込シート!K26</f>
        <v>0</v>
      </c>
      <c r="L22" s="189">
        <f>申込シート!L26</f>
        <v>0</v>
      </c>
      <c r="M22" s="210" t="s">
        <v>6</v>
      </c>
      <c r="N22" s="212">
        <f>申込シート!N26</f>
        <v>0</v>
      </c>
      <c r="O22" s="189" t="s">
        <v>7</v>
      </c>
      <c r="P22" s="210">
        <f>申込シート!P26</f>
        <v>0</v>
      </c>
      <c r="Q22" s="212">
        <f>申込シート!Q26</f>
        <v>0</v>
      </c>
      <c r="R22" s="189">
        <f>申込シート!R26</f>
        <v>0</v>
      </c>
      <c r="S22" s="210" t="s">
        <v>6</v>
      </c>
      <c r="T22" s="212">
        <f>申込シート!T26</f>
        <v>0</v>
      </c>
      <c r="U22" s="212">
        <f>申込シート!U26</f>
        <v>0</v>
      </c>
      <c r="V22" s="189" t="s">
        <v>7</v>
      </c>
      <c r="W22" s="191">
        <f>申込シート!W26</f>
        <v>0</v>
      </c>
      <c r="X22" s="192">
        <f>申込シート!X26</f>
        <v>0</v>
      </c>
      <c r="Y22" s="1"/>
      <c r="Z22" s="1"/>
      <c r="AA22" s="1"/>
    </row>
    <row r="23" spans="1:27" ht="14.25" x14ac:dyDescent="0.15">
      <c r="A23" s="33"/>
      <c r="B23" s="214"/>
      <c r="C23" s="172">
        <f>申込シート!C27</f>
        <v>0</v>
      </c>
      <c r="D23" s="173"/>
      <c r="E23" s="225"/>
      <c r="F23" s="228"/>
      <c r="G23" s="229"/>
      <c r="H23" s="222"/>
      <c r="I23" s="224"/>
      <c r="J23" s="222"/>
      <c r="K23" s="223"/>
      <c r="L23" s="224"/>
      <c r="M23" s="222"/>
      <c r="N23" s="223"/>
      <c r="O23" s="224"/>
      <c r="P23" s="222"/>
      <c r="Q23" s="223"/>
      <c r="R23" s="224"/>
      <c r="S23" s="222"/>
      <c r="T23" s="223"/>
      <c r="U23" s="223"/>
      <c r="V23" s="224"/>
      <c r="W23" s="230"/>
      <c r="X23" s="231"/>
      <c r="Y23" s="1"/>
      <c r="Z23" s="1"/>
      <c r="AA23" s="1"/>
    </row>
    <row r="24" spans="1:27" ht="14.25" x14ac:dyDescent="0.15">
      <c r="A24" s="33"/>
      <c r="B24" s="214">
        <f>申込シート!B28</f>
        <v>0</v>
      </c>
      <c r="C24" s="210">
        <f>申込シート!C28</f>
        <v>0</v>
      </c>
      <c r="D24" s="189">
        <f>申込シート!D28</f>
        <v>0</v>
      </c>
      <c r="E24" s="216">
        <f>申込シート!E28</f>
        <v>0</v>
      </c>
      <c r="F24" s="226">
        <f>申込シート!F28</f>
        <v>0</v>
      </c>
      <c r="G24" s="227">
        <f>申込シート!G28</f>
        <v>0</v>
      </c>
      <c r="H24" s="210">
        <f>申込シート!H28</f>
        <v>0</v>
      </c>
      <c r="I24" s="189">
        <f>申込シート!I28</f>
        <v>0</v>
      </c>
      <c r="J24" s="210">
        <f>申込シート!J28</f>
        <v>0</v>
      </c>
      <c r="K24" s="212">
        <f>申込シート!K28</f>
        <v>0</v>
      </c>
      <c r="L24" s="189">
        <f>申込シート!L28</f>
        <v>0</v>
      </c>
      <c r="M24" s="210" t="s">
        <v>6</v>
      </c>
      <c r="N24" s="212">
        <f>申込シート!N28</f>
        <v>0</v>
      </c>
      <c r="O24" s="189" t="s">
        <v>7</v>
      </c>
      <c r="P24" s="210">
        <f>申込シート!P28</f>
        <v>0</v>
      </c>
      <c r="Q24" s="212">
        <f>申込シート!Q28</f>
        <v>0</v>
      </c>
      <c r="R24" s="189">
        <f>申込シート!R28</f>
        <v>0</v>
      </c>
      <c r="S24" s="210" t="s">
        <v>6</v>
      </c>
      <c r="T24" s="212">
        <f>申込シート!T28</f>
        <v>0</v>
      </c>
      <c r="U24" s="212">
        <f>申込シート!U28</f>
        <v>0</v>
      </c>
      <c r="V24" s="189" t="s">
        <v>7</v>
      </c>
      <c r="W24" s="191">
        <f>申込シート!W28</f>
        <v>0</v>
      </c>
      <c r="X24" s="192">
        <f>申込シート!X28</f>
        <v>0</v>
      </c>
      <c r="Y24" s="1"/>
      <c r="Z24" s="1"/>
      <c r="AA24" s="1"/>
    </row>
    <row r="25" spans="1:27" ht="14.25" x14ac:dyDescent="0.15">
      <c r="A25" s="33"/>
      <c r="B25" s="214"/>
      <c r="C25" s="172">
        <f>申込シート!C29</f>
        <v>0</v>
      </c>
      <c r="D25" s="173"/>
      <c r="E25" s="225"/>
      <c r="F25" s="228"/>
      <c r="G25" s="229"/>
      <c r="H25" s="222"/>
      <c r="I25" s="224"/>
      <c r="J25" s="222"/>
      <c r="K25" s="223"/>
      <c r="L25" s="224"/>
      <c r="M25" s="222"/>
      <c r="N25" s="223"/>
      <c r="O25" s="224"/>
      <c r="P25" s="222"/>
      <c r="Q25" s="223"/>
      <c r="R25" s="224"/>
      <c r="S25" s="222"/>
      <c r="T25" s="223"/>
      <c r="U25" s="223"/>
      <c r="V25" s="224"/>
      <c r="W25" s="230"/>
      <c r="X25" s="231"/>
      <c r="Y25" s="1"/>
      <c r="Z25" s="1"/>
      <c r="AA25" s="1"/>
    </row>
    <row r="26" spans="1:27" ht="14.25" x14ac:dyDescent="0.15">
      <c r="A26" s="33"/>
      <c r="B26" s="214">
        <f>申込シート!B30</f>
        <v>0</v>
      </c>
      <c r="C26" s="210">
        <f>申込シート!C30</f>
        <v>0</v>
      </c>
      <c r="D26" s="189">
        <f>申込シート!D30</f>
        <v>0</v>
      </c>
      <c r="E26" s="216">
        <f>申込シート!E30</f>
        <v>0</v>
      </c>
      <c r="F26" s="226">
        <f>申込シート!F30</f>
        <v>0</v>
      </c>
      <c r="G26" s="227">
        <f>申込シート!G30</f>
        <v>0</v>
      </c>
      <c r="H26" s="210">
        <f>申込シート!H30</f>
        <v>0</v>
      </c>
      <c r="I26" s="189">
        <f>申込シート!I30</f>
        <v>0</v>
      </c>
      <c r="J26" s="210">
        <f>申込シート!J30</f>
        <v>0</v>
      </c>
      <c r="K26" s="212">
        <f>申込シート!K30</f>
        <v>0</v>
      </c>
      <c r="L26" s="189">
        <f>申込シート!L30</f>
        <v>0</v>
      </c>
      <c r="M26" s="210" t="s">
        <v>6</v>
      </c>
      <c r="N26" s="212">
        <f>申込シート!N30</f>
        <v>0</v>
      </c>
      <c r="O26" s="189" t="s">
        <v>7</v>
      </c>
      <c r="P26" s="210">
        <f>申込シート!P30</f>
        <v>0</v>
      </c>
      <c r="Q26" s="212">
        <f>申込シート!Q30</f>
        <v>0</v>
      </c>
      <c r="R26" s="189">
        <f>申込シート!R30</f>
        <v>0</v>
      </c>
      <c r="S26" s="210" t="s">
        <v>6</v>
      </c>
      <c r="T26" s="212">
        <f>申込シート!T30</f>
        <v>0</v>
      </c>
      <c r="U26" s="212">
        <f>申込シート!U30</f>
        <v>0</v>
      </c>
      <c r="V26" s="189" t="s">
        <v>7</v>
      </c>
      <c r="W26" s="191">
        <f>申込シート!W30</f>
        <v>0</v>
      </c>
      <c r="X26" s="192">
        <f>申込シート!X30</f>
        <v>0</v>
      </c>
      <c r="Y26" s="1"/>
      <c r="Z26" s="1"/>
      <c r="AA26" s="1"/>
    </row>
    <row r="27" spans="1:27" ht="14.25" x14ac:dyDescent="0.15">
      <c r="A27" s="33"/>
      <c r="B27" s="214"/>
      <c r="C27" s="172">
        <f>申込シート!C31</f>
        <v>0</v>
      </c>
      <c r="D27" s="173"/>
      <c r="E27" s="225"/>
      <c r="F27" s="228"/>
      <c r="G27" s="229"/>
      <c r="H27" s="222"/>
      <c r="I27" s="224"/>
      <c r="J27" s="222"/>
      <c r="K27" s="223"/>
      <c r="L27" s="224"/>
      <c r="M27" s="222"/>
      <c r="N27" s="223"/>
      <c r="O27" s="224"/>
      <c r="P27" s="222"/>
      <c r="Q27" s="223"/>
      <c r="R27" s="224"/>
      <c r="S27" s="222"/>
      <c r="T27" s="223"/>
      <c r="U27" s="223"/>
      <c r="V27" s="224"/>
      <c r="W27" s="230"/>
      <c r="X27" s="231"/>
      <c r="Y27" s="1"/>
      <c r="Z27" s="1"/>
      <c r="AA27" s="1"/>
    </row>
    <row r="28" spans="1:27" ht="14.25" x14ac:dyDescent="0.15">
      <c r="A28" s="33"/>
      <c r="B28" s="214">
        <f>申込シート!B32</f>
        <v>0</v>
      </c>
      <c r="C28" s="210">
        <f>申込シート!C32</f>
        <v>0</v>
      </c>
      <c r="D28" s="189">
        <f>申込シート!D32</f>
        <v>0</v>
      </c>
      <c r="E28" s="216">
        <f>申込シート!E32</f>
        <v>0</v>
      </c>
      <c r="F28" s="218">
        <f>申込シート!F32</f>
        <v>0</v>
      </c>
      <c r="G28" s="219">
        <f>申込シート!G32</f>
        <v>0</v>
      </c>
      <c r="H28" s="210">
        <f>申込シート!H32</f>
        <v>0</v>
      </c>
      <c r="I28" s="189">
        <f>申込シート!I32</f>
        <v>0</v>
      </c>
      <c r="J28" s="210">
        <f>申込シート!J32</f>
        <v>0</v>
      </c>
      <c r="K28" s="212">
        <f>申込シート!K32</f>
        <v>0</v>
      </c>
      <c r="L28" s="189">
        <f>申込シート!L32</f>
        <v>0</v>
      </c>
      <c r="M28" s="210" t="s">
        <v>6</v>
      </c>
      <c r="N28" s="212">
        <f>申込シート!N32</f>
        <v>0</v>
      </c>
      <c r="O28" s="189" t="s">
        <v>7</v>
      </c>
      <c r="P28" s="210">
        <f>申込シート!P32</f>
        <v>0</v>
      </c>
      <c r="Q28" s="212">
        <f>申込シート!Q32</f>
        <v>0</v>
      </c>
      <c r="R28" s="189">
        <f>申込シート!R32</f>
        <v>0</v>
      </c>
      <c r="S28" s="210" t="s">
        <v>6</v>
      </c>
      <c r="T28" s="212">
        <f>申込シート!T32</f>
        <v>0</v>
      </c>
      <c r="U28" s="212">
        <f>申込シート!U32</f>
        <v>0</v>
      </c>
      <c r="V28" s="189" t="s">
        <v>7</v>
      </c>
      <c r="W28" s="191">
        <f>申込シート!W32</f>
        <v>0</v>
      </c>
      <c r="X28" s="192">
        <f>申込シート!X32</f>
        <v>0</v>
      </c>
      <c r="Y28" s="1"/>
      <c r="Z28" s="1"/>
      <c r="AA28" s="1"/>
    </row>
    <row r="29" spans="1:27" ht="15" thickBot="1" x14ac:dyDescent="0.2">
      <c r="A29" s="33"/>
      <c r="B29" s="215"/>
      <c r="C29" s="195">
        <f>申込シート!C33</f>
        <v>0</v>
      </c>
      <c r="D29" s="196"/>
      <c r="E29" s="217"/>
      <c r="F29" s="220"/>
      <c r="G29" s="221"/>
      <c r="H29" s="211"/>
      <c r="I29" s="190"/>
      <c r="J29" s="211"/>
      <c r="K29" s="213"/>
      <c r="L29" s="190"/>
      <c r="M29" s="211"/>
      <c r="N29" s="213"/>
      <c r="O29" s="190"/>
      <c r="P29" s="211"/>
      <c r="Q29" s="213"/>
      <c r="R29" s="190"/>
      <c r="S29" s="211"/>
      <c r="T29" s="213"/>
      <c r="U29" s="213"/>
      <c r="V29" s="190"/>
      <c r="W29" s="193"/>
      <c r="X29" s="194"/>
      <c r="Y29" s="1"/>
      <c r="Z29" s="1"/>
      <c r="AA29" s="1"/>
    </row>
    <row r="30" spans="1:27" ht="10.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1"/>
      <c r="Z30" s="1"/>
      <c r="AA30" s="1"/>
    </row>
    <row r="31" spans="1:27" ht="21" customHeight="1" thickBot="1" x14ac:dyDescent="0.2">
      <c r="A31" s="33"/>
      <c r="B31" s="32" t="s">
        <v>11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"/>
      <c r="Z31" s="1"/>
      <c r="AA31" s="1"/>
    </row>
    <row r="32" spans="1:27" ht="15" thickBot="1" x14ac:dyDescent="0.2">
      <c r="A32" s="33"/>
      <c r="B32" s="197" t="s">
        <v>246</v>
      </c>
      <c r="C32" s="198"/>
      <c r="D32" s="198"/>
      <c r="E32" s="198"/>
      <c r="F32" s="199"/>
      <c r="G32" s="200" t="s">
        <v>247</v>
      </c>
      <c r="H32" s="201"/>
      <c r="I32" s="201"/>
      <c r="J32" s="201"/>
      <c r="K32" s="201"/>
      <c r="L32" s="201"/>
      <c r="M32" s="201"/>
      <c r="N32" s="201"/>
      <c r="O32" s="202"/>
      <c r="P32" s="35"/>
      <c r="Q32" s="237" t="s">
        <v>61</v>
      </c>
      <c r="R32" s="237"/>
      <c r="S32" s="237"/>
      <c r="T32" s="36"/>
      <c r="U32" s="36"/>
      <c r="V32" s="36"/>
      <c r="W32" s="36"/>
      <c r="X32" s="37"/>
      <c r="Y32" s="1"/>
      <c r="Z32" s="1"/>
      <c r="AA32" s="1"/>
    </row>
    <row r="33" spans="1:27" ht="23.25" customHeight="1" x14ac:dyDescent="0.15">
      <c r="A33" s="33"/>
      <c r="B33" s="203">
        <f>申込シート!B37</f>
        <v>0</v>
      </c>
      <c r="C33" s="204"/>
      <c r="D33" s="204"/>
      <c r="E33" s="204"/>
      <c r="F33" s="205"/>
      <c r="G33" s="206">
        <f>申込シート!G37</f>
        <v>0</v>
      </c>
      <c r="H33" s="207"/>
      <c r="I33" s="207"/>
      <c r="J33" s="207"/>
      <c r="K33" s="207"/>
      <c r="L33" s="207"/>
      <c r="M33" s="207"/>
      <c r="N33" s="207"/>
      <c r="O33" s="208"/>
      <c r="P33" s="35"/>
      <c r="Q33" s="36"/>
      <c r="R33" s="209" t="s">
        <v>65</v>
      </c>
      <c r="S33" s="209"/>
      <c r="T33" s="183">
        <f>申込シート!T37</f>
        <v>0</v>
      </c>
      <c r="U33" s="183"/>
      <c r="V33" s="36" t="s">
        <v>64</v>
      </c>
      <c r="W33" s="36"/>
      <c r="X33" s="37"/>
      <c r="Y33" s="1"/>
      <c r="Z33" s="1"/>
      <c r="AA33" s="1"/>
    </row>
    <row r="34" spans="1:27" ht="23.25" customHeight="1" x14ac:dyDescent="0.15">
      <c r="A34" s="33"/>
      <c r="B34" s="178">
        <f>申込シート!B38</f>
        <v>0</v>
      </c>
      <c r="C34" s="179"/>
      <c r="D34" s="179"/>
      <c r="E34" s="179"/>
      <c r="F34" s="180"/>
      <c r="G34" s="181">
        <f>申込シート!G38</f>
        <v>0</v>
      </c>
      <c r="H34" s="179"/>
      <c r="I34" s="179"/>
      <c r="J34" s="179"/>
      <c r="K34" s="179"/>
      <c r="L34" s="179"/>
      <c r="M34" s="179"/>
      <c r="N34" s="179"/>
      <c r="O34" s="182"/>
      <c r="P34" s="35"/>
      <c r="Q34" s="36"/>
      <c r="R34" s="36" t="s">
        <v>62</v>
      </c>
      <c r="S34" s="36"/>
      <c r="T34" s="183">
        <f>申込シート!T38</f>
        <v>0</v>
      </c>
      <c r="U34" s="183"/>
      <c r="V34" s="36" t="s">
        <v>64</v>
      </c>
      <c r="W34" s="36"/>
      <c r="X34" s="37"/>
      <c r="Y34" s="1"/>
      <c r="Z34" s="1"/>
      <c r="AA34" s="1"/>
    </row>
    <row r="35" spans="1:27" ht="23.25" customHeight="1" thickBot="1" x14ac:dyDescent="0.2">
      <c r="A35" s="33"/>
      <c r="B35" s="184">
        <f>申込シート!B39</f>
        <v>0</v>
      </c>
      <c r="C35" s="185"/>
      <c r="D35" s="185"/>
      <c r="E35" s="185"/>
      <c r="F35" s="186"/>
      <c r="G35" s="187">
        <f>申込シート!G39</f>
        <v>0</v>
      </c>
      <c r="H35" s="185"/>
      <c r="I35" s="185"/>
      <c r="J35" s="185"/>
      <c r="K35" s="185"/>
      <c r="L35" s="185"/>
      <c r="M35" s="185"/>
      <c r="N35" s="185"/>
      <c r="O35" s="188"/>
      <c r="P35" s="35"/>
      <c r="Q35" s="36"/>
      <c r="R35" s="36" t="s">
        <v>63</v>
      </c>
      <c r="S35" s="36"/>
      <c r="T35" s="183">
        <f>申込シート!T39</f>
        <v>0</v>
      </c>
      <c r="U35" s="183"/>
      <c r="V35" s="36" t="s">
        <v>64</v>
      </c>
      <c r="W35" s="36"/>
      <c r="X35" s="37"/>
      <c r="Y35" s="1"/>
      <c r="Z35" s="1"/>
    </row>
    <row r="36" spans="1:27" ht="15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38"/>
      <c r="R36" s="38" t="s">
        <v>66</v>
      </c>
      <c r="S36" s="38"/>
      <c r="T36" s="174">
        <f>申込シート!T40</f>
        <v>0</v>
      </c>
      <c r="U36" s="174"/>
      <c r="V36" s="36" t="s">
        <v>64</v>
      </c>
      <c r="W36" s="38"/>
      <c r="X36" s="26"/>
    </row>
    <row r="37" spans="1:27" ht="16.5" customHeight="1" x14ac:dyDescent="0.15">
      <c r="A37" s="26"/>
      <c r="B37" s="39" t="s">
        <v>245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6"/>
    </row>
    <row r="38" spans="1:27" ht="111" customHeight="1" thickBot="1" x14ac:dyDescent="0.2">
      <c r="A38" s="19"/>
      <c r="B38" s="175" t="s">
        <v>265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Z38" s="17"/>
    </row>
    <row r="39" spans="1:27" ht="52.5" customHeight="1" thickTop="1" thickBot="1" x14ac:dyDescent="0.2">
      <c r="A39" s="19"/>
      <c r="B39" s="169" t="s">
        <v>273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1"/>
    </row>
    <row r="40" spans="1:27" ht="15" thickTop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7" x14ac:dyDescent="0.1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</sheetData>
  <mergeCells count="123">
    <mergeCell ref="Q32:S32"/>
    <mergeCell ref="B1:X1"/>
    <mergeCell ref="Q3:S3"/>
    <mergeCell ref="P16:V16"/>
    <mergeCell ref="W16:X17"/>
    <mergeCell ref="C17:D17"/>
    <mergeCell ref="J17:O17"/>
    <mergeCell ref="P17:V17"/>
    <mergeCell ref="V18:V19"/>
    <mergeCell ref="W18:X19"/>
    <mergeCell ref="C19:D19"/>
    <mergeCell ref="O18:O19"/>
    <mergeCell ref="P18:R19"/>
    <mergeCell ref="S18:S19"/>
    <mergeCell ref="D10:J12"/>
    <mergeCell ref="B16:B17"/>
    <mergeCell ref="C16:D16"/>
    <mergeCell ref="E16:E17"/>
    <mergeCell ref="F16:G17"/>
    <mergeCell ref="H16:I17"/>
    <mergeCell ref="J16:O16"/>
    <mergeCell ref="J18:L19"/>
    <mergeCell ref="M18:M19"/>
    <mergeCell ref="N18:N19"/>
    <mergeCell ref="B18:B19"/>
    <mergeCell ref="C18:D18"/>
    <mergeCell ref="E18:E19"/>
    <mergeCell ref="F18:G19"/>
    <mergeCell ref="H18:I19"/>
    <mergeCell ref="T18:U19"/>
    <mergeCell ref="V20:V21"/>
    <mergeCell ref="W20:X21"/>
    <mergeCell ref="C21:D21"/>
    <mergeCell ref="O20:O21"/>
    <mergeCell ref="P20:R21"/>
    <mergeCell ref="S20:S21"/>
    <mergeCell ref="T20:U21"/>
    <mergeCell ref="B22:B23"/>
    <mergeCell ref="C22:D22"/>
    <mergeCell ref="E22:E23"/>
    <mergeCell ref="F22:G23"/>
    <mergeCell ref="H22:I23"/>
    <mergeCell ref="J22:L23"/>
    <mergeCell ref="M22:M23"/>
    <mergeCell ref="M20:M21"/>
    <mergeCell ref="N20:N21"/>
    <mergeCell ref="B20:B21"/>
    <mergeCell ref="C20:D20"/>
    <mergeCell ref="E20:E21"/>
    <mergeCell ref="F20:G21"/>
    <mergeCell ref="H20:I21"/>
    <mergeCell ref="J20:L21"/>
    <mergeCell ref="C23:D23"/>
    <mergeCell ref="N22:N23"/>
    <mergeCell ref="C25:D25"/>
    <mergeCell ref="S24:S25"/>
    <mergeCell ref="P28:R29"/>
    <mergeCell ref="S28:S29"/>
    <mergeCell ref="T24:U25"/>
    <mergeCell ref="V24:V25"/>
    <mergeCell ref="W24:X25"/>
    <mergeCell ref="W22:X23"/>
    <mergeCell ref="O22:O23"/>
    <mergeCell ref="P22:R23"/>
    <mergeCell ref="S22:S23"/>
    <mergeCell ref="T22:U23"/>
    <mergeCell ref="V22:V23"/>
    <mergeCell ref="T28:U29"/>
    <mergeCell ref="T26:U27"/>
    <mergeCell ref="V26:V27"/>
    <mergeCell ref="W26:X27"/>
    <mergeCell ref="P26:R27"/>
    <mergeCell ref="S26:S27"/>
    <mergeCell ref="O28:O29"/>
    <mergeCell ref="P24:R25"/>
    <mergeCell ref="B28:B29"/>
    <mergeCell ref="C28:D28"/>
    <mergeCell ref="E28:E29"/>
    <mergeCell ref="F28:G29"/>
    <mergeCell ref="H28:I29"/>
    <mergeCell ref="J28:L29"/>
    <mergeCell ref="J26:L27"/>
    <mergeCell ref="M26:M27"/>
    <mergeCell ref="O24:O25"/>
    <mergeCell ref="B24:B25"/>
    <mergeCell ref="C24:D24"/>
    <mergeCell ref="E24:E25"/>
    <mergeCell ref="F24:G25"/>
    <mergeCell ref="H24:I25"/>
    <mergeCell ref="J24:L25"/>
    <mergeCell ref="M24:M25"/>
    <mergeCell ref="N24:N25"/>
    <mergeCell ref="N26:N27"/>
    <mergeCell ref="O26:O27"/>
    <mergeCell ref="B26:B27"/>
    <mergeCell ref="C26:D26"/>
    <mergeCell ref="E26:E27"/>
    <mergeCell ref="F26:G27"/>
    <mergeCell ref="H26:I27"/>
    <mergeCell ref="B7:X7"/>
    <mergeCell ref="B39:X39"/>
    <mergeCell ref="C27:D27"/>
    <mergeCell ref="T36:U36"/>
    <mergeCell ref="B38:X38"/>
    <mergeCell ref="D2:I2"/>
    <mergeCell ref="Q5:X5"/>
    <mergeCell ref="B34:F34"/>
    <mergeCell ref="G34:O34"/>
    <mergeCell ref="T34:U34"/>
    <mergeCell ref="B35:F35"/>
    <mergeCell ref="G35:O35"/>
    <mergeCell ref="T35:U35"/>
    <mergeCell ref="V28:V29"/>
    <mergeCell ref="W28:X29"/>
    <mergeCell ref="C29:D29"/>
    <mergeCell ref="B32:F32"/>
    <mergeCell ref="G32:O32"/>
    <mergeCell ref="B33:F33"/>
    <mergeCell ref="G33:O33"/>
    <mergeCell ref="R33:S33"/>
    <mergeCell ref="T33:U33"/>
    <mergeCell ref="M28:M29"/>
    <mergeCell ref="N28:N29"/>
  </mergeCells>
  <phoneticPr fontId="2"/>
  <dataValidations count="1">
    <dataValidation allowBlank="1" showInputMessage="1" sqref="U3"/>
  </dataValidations>
  <pageMargins left="0.28999999999999998" right="0.25" top="0.43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5"/>
  <sheetViews>
    <sheetView showZeros="0" workbookViewId="0">
      <selection activeCell="E1" sqref="E1"/>
    </sheetView>
  </sheetViews>
  <sheetFormatPr defaultRowHeight="13.5" x14ac:dyDescent="0.15"/>
  <cols>
    <col min="1" max="1" width="13.125" customWidth="1"/>
    <col min="5" max="5" width="12.5" bestFit="1" customWidth="1"/>
    <col min="18" max="18" width="13.75" customWidth="1"/>
    <col min="19" max="19" width="9" customWidth="1"/>
  </cols>
  <sheetData>
    <row r="1" spans="1:19" ht="24.75" customHeight="1" x14ac:dyDescent="0.15">
      <c r="A1" s="8" t="s">
        <v>74</v>
      </c>
      <c r="E1" s="47">
        <f>申込シート!D14</f>
        <v>0</v>
      </c>
    </row>
    <row r="3" spans="1:19" x14ac:dyDescent="0.15">
      <c r="A3" s="11" t="s">
        <v>75</v>
      </c>
      <c r="B3" s="11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3" t="s">
        <v>83</v>
      </c>
      <c r="J3" s="13" t="s">
        <v>84</v>
      </c>
      <c r="K3" s="13" t="s">
        <v>83</v>
      </c>
      <c r="L3" s="13" t="s">
        <v>85</v>
      </c>
      <c r="M3" s="13" t="s">
        <v>86</v>
      </c>
      <c r="N3" s="13" t="s">
        <v>87</v>
      </c>
    </row>
    <row r="4" spans="1:19" ht="15" x14ac:dyDescent="0.15">
      <c r="A4" s="11" t="str">
        <f>S4</f>
        <v>0</v>
      </c>
      <c r="B4" s="12">
        <f>参加確認!B18</f>
        <v>0</v>
      </c>
      <c r="C4" s="12">
        <f>参加確認!C19</f>
        <v>0</v>
      </c>
      <c r="D4" s="12">
        <f>参加確認!C18</f>
        <v>0</v>
      </c>
      <c r="E4" s="12">
        <f>参加確認!E18</f>
        <v>0</v>
      </c>
      <c r="F4" s="12">
        <f>参加確認!F18</f>
        <v>0</v>
      </c>
      <c r="G4" s="12">
        <f>参加確認!H18</f>
        <v>0</v>
      </c>
      <c r="H4" s="12">
        <f>参加確認!J18</f>
        <v>0</v>
      </c>
      <c r="I4" s="12">
        <f>参加確認!N18</f>
        <v>0</v>
      </c>
      <c r="J4" s="12">
        <f>参加確認!P18</f>
        <v>0</v>
      </c>
      <c r="K4" s="12">
        <f>参加確認!T18</f>
        <v>0</v>
      </c>
      <c r="L4" s="12">
        <f>参加確認!W18</f>
        <v>0</v>
      </c>
      <c r="M4" s="12">
        <f>申込シート!B37</f>
        <v>0</v>
      </c>
      <c r="N4" s="12">
        <f>申込シート!G37</f>
        <v>0</v>
      </c>
      <c r="R4">
        <f>申込シート!R7</f>
        <v>0</v>
      </c>
      <c r="S4" s="10" t="str">
        <f>SUBSTITUTE(R4,"京都市立","")</f>
        <v>0</v>
      </c>
    </row>
    <row r="5" spans="1:19" x14ac:dyDescent="0.15">
      <c r="A5" s="11" t="str">
        <f>$A$4</f>
        <v>0</v>
      </c>
      <c r="B5" s="12">
        <f>参加確認!B20</f>
        <v>0</v>
      </c>
      <c r="C5" s="12">
        <f>参加確認!C21</f>
        <v>0</v>
      </c>
      <c r="D5" s="12">
        <f>参加確認!C20</f>
        <v>0</v>
      </c>
      <c r="E5" s="12">
        <f>参加確認!E20</f>
        <v>0</v>
      </c>
      <c r="F5" s="12">
        <f>参加確認!F20</f>
        <v>0</v>
      </c>
      <c r="G5" s="12">
        <f>参加確認!H20</f>
        <v>0</v>
      </c>
      <c r="H5" s="12">
        <f>参加確認!J20</f>
        <v>0</v>
      </c>
      <c r="I5" s="12">
        <f>参加確認!N20</f>
        <v>0</v>
      </c>
      <c r="J5" s="12">
        <f>参加確認!P20</f>
        <v>0</v>
      </c>
      <c r="K5" s="12">
        <f>参加確認!T20</f>
        <v>0</v>
      </c>
      <c r="L5" s="12">
        <f>参加確認!W20</f>
        <v>0</v>
      </c>
      <c r="M5" s="12">
        <f>申込シート!B38</f>
        <v>0</v>
      </c>
      <c r="N5" s="12">
        <f>申込シート!G38</f>
        <v>0</v>
      </c>
    </row>
    <row r="6" spans="1:19" x14ac:dyDescent="0.15">
      <c r="A6" s="11" t="str">
        <f t="shared" ref="A6:A9" si="0">$A$4</f>
        <v>0</v>
      </c>
      <c r="B6" s="12">
        <f>参加確認!B22</f>
        <v>0</v>
      </c>
      <c r="C6" s="12">
        <f>参加確認!C23</f>
        <v>0</v>
      </c>
      <c r="D6" s="12">
        <f>参加確認!C22</f>
        <v>0</v>
      </c>
      <c r="E6" s="12">
        <f>参加確認!E22</f>
        <v>0</v>
      </c>
      <c r="F6" s="12">
        <f>参加確認!F22</f>
        <v>0</v>
      </c>
      <c r="G6" s="12">
        <f>参加確認!H22</f>
        <v>0</v>
      </c>
      <c r="H6" s="12">
        <f>参加確認!J22</f>
        <v>0</v>
      </c>
      <c r="I6" s="12">
        <f>参加確認!N22</f>
        <v>0</v>
      </c>
      <c r="J6" s="12">
        <f>参加確認!P22</f>
        <v>0</v>
      </c>
      <c r="K6" s="12">
        <f>参加確認!T22</f>
        <v>0</v>
      </c>
      <c r="L6" s="12">
        <f>参加確認!W22</f>
        <v>0</v>
      </c>
      <c r="M6" s="12">
        <f>申込シート!B39</f>
        <v>0</v>
      </c>
      <c r="N6" s="12">
        <f>申込シート!G39</f>
        <v>0</v>
      </c>
    </row>
    <row r="7" spans="1:19" x14ac:dyDescent="0.15">
      <c r="A7" s="11" t="str">
        <f t="shared" si="0"/>
        <v>0</v>
      </c>
      <c r="B7" s="12">
        <f>参加確認!B24</f>
        <v>0</v>
      </c>
      <c r="C7" s="12">
        <f>参加確認!C25</f>
        <v>0</v>
      </c>
      <c r="D7" s="12">
        <f>参加確認!C24</f>
        <v>0</v>
      </c>
      <c r="E7" s="12">
        <f>参加確認!E24</f>
        <v>0</v>
      </c>
      <c r="F7" s="12">
        <f>参加確認!F24</f>
        <v>0</v>
      </c>
      <c r="G7" s="12">
        <f>参加確認!H24</f>
        <v>0</v>
      </c>
      <c r="H7" s="12">
        <f>参加確認!J24</f>
        <v>0</v>
      </c>
      <c r="I7" s="12">
        <f>参加確認!N24</f>
        <v>0</v>
      </c>
      <c r="J7" s="12">
        <f>参加確認!P24</f>
        <v>0</v>
      </c>
      <c r="K7" s="12">
        <f>参加確認!T24</f>
        <v>0</v>
      </c>
      <c r="L7" s="12">
        <f>参加確認!W24</f>
        <v>0</v>
      </c>
      <c r="M7" s="12"/>
      <c r="N7" s="12"/>
    </row>
    <row r="8" spans="1:19" x14ac:dyDescent="0.15">
      <c r="A8" s="11" t="str">
        <f t="shared" si="0"/>
        <v>0</v>
      </c>
      <c r="B8" s="12">
        <f>参加確認!B26</f>
        <v>0</v>
      </c>
      <c r="C8" s="12">
        <f>参加確認!C27</f>
        <v>0</v>
      </c>
      <c r="D8" s="12">
        <f>参加確認!C26</f>
        <v>0</v>
      </c>
      <c r="E8" s="12">
        <f>参加確認!E26</f>
        <v>0</v>
      </c>
      <c r="F8" s="12">
        <f>参加確認!F26</f>
        <v>0</v>
      </c>
      <c r="G8" s="12">
        <f>参加確認!H26</f>
        <v>0</v>
      </c>
      <c r="H8" s="12">
        <f>参加確認!J26</f>
        <v>0</v>
      </c>
      <c r="I8" s="12">
        <f>参加確認!N26</f>
        <v>0</v>
      </c>
      <c r="J8" s="12">
        <f>参加確認!P26</f>
        <v>0</v>
      </c>
      <c r="K8" s="12">
        <f>参加確認!T26</f>
        <v>0</v>
      </c>
      <c r="L8" s="12">
        <f>参加確認!W26</f>
        <v>0</v>
      </c>
      <c r="M8" s="12"/>
      <c r="N8" s="12"/>
    </row>
    <row r="9" spans="1:19" x14ac:dyDescent="0.15">
      <c r="A9" s="11" t="str">
        <f t="shared" si="0"/>
        <v>0</v>
      </c>
      <c r="B9" s="12">
        <f>参加確認!B28</f>
        <v>0</v>
      </c>
      <c r="C9" s="12">
        <f>参加確認!C29</f>
        <v>0</v>
      </c>
      <c r="D9" s="12">
        <f>参加確認!C28</f>
        <v>0</v>
      </c>
      <c r="E9" s="12">
        <f>参加確認!E28</f>
        <v>0</v>
      </c>
      <c r="F9" s="12">
        <f>参加確認!F28</f>
        <v>0</v>
      </c>
      <c r="G9" s="12">
        <f>参加確認!H28</f>
        <v>0</v>
      </c>
      <c r="H9" s="12">
        <f>参加確認!J28</f>
        <v>0</v>
      </c>
      <c r="I9" s="12">
        <f>参加確認!N28</f>
        <v>0</v>
      </c>
      <c r="J9" s="12">
        <f>参加確認!P28</f>
        <v>0</v>
      </c>
      <c r="K9" s="12">
        <f>参加確認!T28</f>
        <v>0</v>
      </c>
      <c r="L9" s="12">
        <f>参加確認!W28</f>
        <v>0</v>
      </c>
      <c r="M9" s="12"/>
      <c r="N9" s="12"/>
    </row>
    <row r="10" spans="1:1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9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9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申込シート</vt:lpstr>
      <vt:lpstr>参加確認</vt:lpstr>
      <vt:lpstr>集計</vt:lpstr>
      <vt:lpstr>参加確認!Print_Area</vt:lpstr>
      <vt:lpstr>申込シート!Print_Area</vt:lpstr>
    </vt:vector>
  </TitlesOfParts>
  <Company>京都市教育委員会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2016-05-23T00:14:02Z</cp:lastPrinted>
  <dcterms:created xsi:type="dcterms:W3CDTF">2013-05-21T01:55:22Z</dcterms:created>
  <dcterms:modified xsi:type="dcterms:W3CDTF">2017-05-22T02:44:38Z</dcterms:modified>
</cp:coreProperties>
</file>